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0" windowWidth="19140" windowHeight="7340" tabRatio="697" activeTab="4"/>
  </bookViews>
  <sheets>
    <sheet name="APP" sheetId="1" r:id="rId1"/>
    <sheet name="PPMP-Admin" sheetId="2" r:id="rId2"/>
    <sheet name="PPMP-finance" sheetId="3" r:id="rId3"/>
    <sheet name="PPMP-Engg" sheetId="4" r:id="rId4"/>
    <sheet name="PPMP-Prod" sheetId="5" r:id="rId5"/>
  </sheets>
  <definedNames>
    <definedName name="_xlnm.Print_Titles" localSheetId="0">APP!$9:$10</definedName>
    <definedName name="_xlnm.Print_Titles" localSheetId="1">'PPMP-Admin'!$7:$12</definedName>
    <definedName name="_xlnm.Print_Titles" localSheetId="3">'PPMP-Engg'!$7:$12</definedName>
    <definedName name="_xlnm.Print_Titles" localSheetId="2">'PPMP-finance'!$6:$11</definedName>
    <definedName name="_xlnm.Print_Titles" localSheetId="4">'PPMP-Prod'!$7:$12</definedName>
  </definedNames>
  <calcPr calcId="124519"/>
</workbook>
</file>

<file path=xl/calcChain.xml><?xml version="1.0" encoding="utf-8"?>
<calcChain xmlns="http://schemas.openxmlformats.org/spreadsheetml/2006/main">
  <c r="M58" i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L58"/>
  <c r="E340" i="2" l="1"/>
  <c r="C13" i="3"/>
  <c r="E13"/>
  <c r="C14"/>
  <c r="E14"/>
  <c r="C15"/>
  <c r="E15"/>
  <c r="C16"/>
  <c r="E16"/>
  <c r="C17"/>
  <c r="E17"/>
  <c r="C18"/>
  <c r="E18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4"/>
  <c r="E44"/>
  <c r="C45"/>
  <c r="E45"/>
  <c r="C46"/>
  <c r="E46"/>
  <c r="C47"/>
  <c r="E47"/>
  <c r="C48"/>
  <c r="E48"/>
  <c r="C49"/>
  <c r="E49"/>
  <c r="C50"/>
  <c r="E50"/>
  <c r="C51"/>
  <c r="E51"/>
  <c r="C52"/>
  <c r="E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70"/>
  <c r="E70"/>
  <c r="C71"/>
  <c r="E71"/>
  <c r="C73"/>
  <c r="E73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E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E115"/>
  <c r="C116"/>
  <c r="E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E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5"/>
  <c r="E145"/>
  <c r="C146"/>
  <c r="E146"/>
  <c r="C147"/>
  <c r="E147"/>
  <c r="C148"/>
  <c r="E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E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E180"/>
  <c r="C182"/>
  <c r="E182"/>
  <c r="C183"/>
  <c r="E183"/>
  <c r="C185"/>
  <c r="E185"/>
  <c r="C186"/>
  <c r="E186"/>
  <c r="C188"/>
  <c r="E188"/>
  <c r="C190"/>
  <c r="E190"/>
  <c r="C192"/>
  <c r="E192"/>
  <c r="C195"/>
  <c r="E195"/>
  <c r="C196"/>
  <c r="E196"/>
  <c r="C197"/>
  <c r="E197"/>
  <c r="C198"/>
  <c r="E198"/>
  <c r="C199"/>
  <c r="E199"/>
  <c r="C200"/>
  <c r="E200"/>
  <c r="C201"/>
  <c r="E201"/>
  <c r="C202"/>
  <c r="E202"/>
  <c r="C203"/>
  <c r="E203"/>
  <c r="C204"/>
  <c r="E204"/>
  <c r="C205"/>
  <c r="E205"/>
  <c r="C206"/>
  <c r="E206"/>
  <c r="C208"/>
  <c r="E208"/>
  <c r="C209"/>
  <c r="E209"/>
  <c r="C210"/>
  <c r="E210"/>
  <c r="C211"/>
  <c r="E211"/>
  <c r="C212"/>
  <c r="E212"/>
  <c r="C213"/>
  <c r="E213"/>
  <c r="C214"/>
  <c r="E214"/>
  <c r="C215"/>
  <c r="E215"/>
  <c r="C216"/>
  <c r="E216"/>
  <c r="C217"/>
  <c r="E217"/>
  <c r="C218"/>
  <c r="E218"/>
  <c r="C219"/>
  <c r="E219"/>
  <c r="C220"/>
  <c r="E220"/>
  <c r="C222"/>
  <c r="E222"/>
  <c r="C223"/>
  <c r="E223"/>
  <c r="C224"/>
  <c r="E224"/>
  <c r="C225"/>
  <c r="E225"/>
  <c r="C226"/>
  <c r="E226"/>
  <c r="C227"/>
  <c r="E227"/>
  <c r="C228"/>
  <c r="E228"/>
  <c r="C229"/>
  <c r="E229"/>
  <c r="C230"/>
  <c r="E230"/>
  <c r="C231"/>
  <c r="E231"/>
  <c r="C232"/>
  <c r="E232"/>
  <c r="C233"/>
  <c r="E233"/>
  <c r="C234"/>
  <c r="E234"/>
  <c r="C235"/>
  <c r="E235"/>
  <c r="C236"/>
  <c r="E236"/>
  <c r="C237"/>
  <c r="E237"/>
  <c r="C238"/>
  <c r="E238"/>
  <c r="C240"/>
  <c r="E240"/>
  <c r="C241"/>
  <c r="E241"/>
  <c r="C242"/>
  <c r="E242"/>
  <c r="C243"/>
  <c r="E243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4"/>
  <c r="E254"/>
  <c r="C255"/>
  <c r="E255"/>
  <c r="C256"/>
  <c r="E256"/>
  <c r="C257"/>
  <c r="E257"/>
  <c r="C258"/>
  <c r="E258"/>
  <c r="C259"/>
  <c r="E259"/>
  <c r="C262"/>
  <c r="E262"/>
  <c r="C263"/>
  <c r="E263"/>
  <c r="C264"/>
  <c r="E264"/>
  <c r="C266"/>
  <c r="E266"/>
  <c r="C267"/>
  <c r="E267"/>
  <c r="C268"/>
  <c r="E268"/>
  <c r="C270"/>
  <c r="E270"/>
  <c r="C271"/>
  <c r="E271"/>
  <c r="C272"/>
  <c r="E272"/>
  <c r="C274"/>
  <c r="E274"/>
  <c r="C275"/>
  <c r="E275"/>
  <c r="C276"/>
  <c r="E276"/>
  <c r="C278"/>
  <c r="E278"/>
  <c r="C279"/>
  <c r="E279"/>
  <c r="C280"/>
  <c r="E280"/>
  <c r="C282"/>
  <c r="E282"/>
  <c r="C283"/>
  <c r="E283"/>
  <c r="C284"/>
  <c r="E284"/>
  <c r="C286"/>
  <c r="E286"/>
  <c r="C287"/>
  <c r="E287"/>
  <c r="C288"/>
  <c r="E288"/>
  <c r="C290"/>
  <c r="E290"/>
  <c r="C292"/>
  <c r="E292"/>
  <c r="C293"/>
  <c r="E293"/>
  <c r="C295"/>
  <c r="E295"/>
  <c r="C297"/>
  <c r="E297"/>
  <c r="E298"/>
  <c r="O61"/>
  <c r="O62"/>
  <c r="O63"/>
  <c r="O64"/>
  <c r="U61"/>
  <c r="U62"/>
  <c r="U63"/>
  <c r="U64"/>
  <c r="U65"/>
  <c r="AA61"/>
  <c r="AA62"/>
  <c r="AA63"/>
  <c r="AA64"/>
  <c r="AA65"/>
  <c r="AC13"/>
  <c r="AC14"/>
  <c r="AC15"/>
  <c r="AC16"/>
  <c r="AC17"/>
  <c r="AC18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70"/>
  <c r="AC71"/>
  <c r="AC73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2"/>
  <c r="AC183"/>
  <c r="AC185"/>
  <c r="AC186"/>
  <c r="AC188"/>
  <c r="AC190"/>
  <c r="AC192"/>
  <c r="AC195"/>
  <c r="AC196"/>
  <c r="AC197"/>
  <c r="AC198"/>
  <c r="AC199"/>
  <c r="AC200"/>
  <c r="AC201"/>
  <c r="AC202"/>
  <c r="AC203"/>
  <c r="AC204"/>
  <c r="AC205"/>
  <c r="AC206"/>
  <c r="AC208"/>
  <c r="AC209"/>
  <c r="AC210"/>
  <c r="AC211"/>
  <c r="AC212"/>
  <c r="AC213"/>
  <c r="AC214"/>
  <c r="AC215"/>
  <c r="AC216"/>
  <c r="AC217"/>
  <c r="AC218"/>
  <c r="AC219"/>
  <c r="AC220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40"/>
  <c r="AC241"/>
  <c r="AC242"/>
  <c r="AC243"/>
  <c r="AC244"/>
  <c r="AC245"/>
  <c r="AC246"/>
  <c r="AC247"/>
  <c r="AC248"/>
  <c r="AC249"/>
  <c r="AC250"/>
  <c r="AC251"/>
  <c r="AC252"/>
  <c r="AC254"/>
  <c r="AC255"/>
  <c r="AC256"/>
  <c r="AC257"/>
  <c r="AC258"/>
  <c r="AC259"/>
  <c r="AC262"/>
  <c r="AC263"/>
  <c r="AC264"/>
  <c r="AC266"/>
  <c r="AC267"/>
  <c r="AC268"/>
  <c r="AC270"/>
  <c r="AC271"/>
  <c r="AC272"/>
  <c r="AC274"/>
  <c r="AC275"/>
  <c r="AC276"/>
  <c r="AC278"/>
  <c r="AC279"/>
  <c r="AC280"/>
  <c r="AC282"/>
  <c r="AC283"/>
  <c r="AC284"/>
  <c r="AC286"/>
  <c r="AC287"/>
  <c r="AC288"/>
  <c r="AC290"/>
  <c r="AC292"/>
  <c r="AC293"/>
  <c r="AC295"/>
  <c r="AC297"/>
  <c r="AC298"/>
  <c r="AA13"/>
  <c r="AA14"/>
  <c r="AA15"/>
  <c r="AA16"/>
  <c r="AA17"/>
  <c r="AA18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6"/>
  <c r="AA67"/>
  <c r="AA68"/>
  <c r="AA70"/>
  <c r="AA71"/>
  <c r="AA73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2"/>
  <c r="AA183"/>
  <c r="AA185"/>
  <c r="AA186"/>
  <c r="AA188"/>
  <c r="AA190"/>
  <c r="AA192"/>
  <c r="AA195"/>
  <c r="AA196"/>
  <c r="AA197"/>
  <c r="AA198"/>
  <c r="AA199"/>
  <c r="AA200"/>
  <c r="AA201"/>
  <c r="AA202"/>
  <c r="AA203"/>
  <c r="AA204"/>
  <c r="AA205"/>
  <c r="AA206"/>
  <c r="AA208"/>
  <c r="AA209"/>
  <c r="AA210"/>
  <c r="AA211"/>
  <c r="AA212"/>
  <c r="AA213"/>
  <c r="AA214"/>
  <c r="AA215"/>
  <c r="AA216"/>
  <c r="AA217"/>
  <c r="AA218"/>
  <c r="AA219"/>
  <c r="AA220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40"/>
  <c r="AA241"/>
  <c r="AA242"/>
  <c r="AA243"/>
  <c r="AA244"/>
  <c r="AA245"/>
  <c r="AA246"/>
  <c r="AA247"/>
  <c r="AA248"/>
  <c r="AA249"/>
  <c r="AA250"/>
  <c r="AA251"/>
  <c r="AA252"/>
  <c r="AA254"/>
  <c r="AA255"/>
  <c r="AA256"/>
  <c r="AA257"/>
  <c r="AA258"/>
  <c r="AA259"/>
  <c r="AA262"/>
  <c r="AA263"/>
  <c r="AA264"/>
  <c r="AA266"/>
  <c r="AA267"/>
  <c r="AA268"/>
  <c r="AA270"/>
  <c r="AA271"/>
  <c r="AA272"/>
  <c r="AA274"/>
  <c r="AA275"/>
  <c r="AA276"/>
  <c r="AA278"/>
  <c r="AA279"/>
  <c r="AA280"/>
  <c r="AA282"/>
  <c r="AA283"/>
  <c r="AA284"/>
  <c r="AA286"/>
  <c r="AA287"/>
  <c r="AA288"/>
  <c r="AA290"/>
  <c r="AA292"/>
  <c r="AA293"/>
  <c r="AA295"/>
  <c r="AA297"/>
  <c r="AA298"/>
  <c r="Y13"/>
  <c r="Y14"/>
  <c r="Y15"/>
  <c r="Y16"/>
  <c r="Y17"/>
  <c r="Y18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4"/>
  <c r="Y45"/>
  <c r="Y46"/>
  <c r="Y47"/>
  <c r="Y48"/>
  <c r="Y49"/>
  <c r="Y50"/>
  <c r="Y51"/>
  <c r="Y52"/>
  <c r="Y53"/>
  <c r="Y54"/>
  <c r="Y55"/>
  <c r="Y56"/>
  <c r="Y57"/>
  <c r="Y58"/>
  <c r="Y59"/>
  <c r="Y60"/>
  <c r="Y64"/>
  <c r="Y65"/>
  <c r="Y66"/>
  <c r="Y67"/>
  <c r="Y68"/>
  <c r="Y70"/>
  <c r="Y71"/>
  <c r="Y73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2"/>
  <c r="Y183"/>
  <c r="Y185"/>
  <c r="Y186"/>
  <c r="Y188"/>
  <c r="Y190"/>
  <c r="Y192"/>
  <c r="Y195"/>
  <c r="Y196"/>
  <c r="Y197"/>
  <c r="Y198"/>
  <c r="Y199"/>
  <c r="Y200"/>
  <c r="Y201"/>
  <c r="Y202"/>
  <c r="Y203"/>
  <c r="Y204"/>
  <c r="Y205"/>
  <c r="Y206"/>
  <c r="Y208"/>
  <c r="Y209"/>
  <c r="Y210"/>
  <c r="Y211"/>
  <c r="Y212"/>
  <c r="Y213"/>
  <c r="Y214"/>
  <c r="Y215"/>
  <c r="Y216"/>
  <c r="Y217"/>
  <c r="Y218"/>
  <c r="Y219"/>
  <c r="Y220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40"/>
  <c r="Y241"/>
  <c r="Y242"/>
  <c r="Y243"/>
  <c r="Y244"/>
  <c r="Y245"/>
  <c r="Y246"/>
  <c r="Y247"/>
  <c r="Y248"/>
  <c r="Y249"/>
  <c r="Y250"/>
  <c r="Y251"/>
  <c r="Y252"/>
  <c r="Y254"/>
  <c r="Y255"/>
  <c r="Y256"/>
  <c r="Y257"/>
  <c r="Y258"/>
  <c r="Y259"/>
  <c r="Y262"/>
  <c r="Y263"/>
  <c r="Y264"/>
  <c r="Y266"/>
  <c r="Y267"/>
  <c r="Y268"/>
  <c r="Y270"/>
  <c r="Y271"/>
  <c r="Y272"/>
  <c r="Y274"/>
  <c r="Y275"/>
  <c r="Y276"/>
  <c r="Y278"/>
  <c r="Y279"/>
  <c r="Y280"/>
  <c r="Y282"/>
  <c r="Y283"/>
  <c r="Y284"/>
  <c r="Y286"/>
  <c r="Y287"/>
  <c r="Y288"/>
  <c r="Y290"/>
  <c r="Y292"/>
  <c r="Y293"/>
  <c r="Y295"/>
  <c r="Y297"/>
  <c r="Y298"/>
  <c r="W13"/>
  <c r="W14"/>
  <c r="W15"/>
  <c r="W16"/>
  <c r="W17"/>
  <c r="W18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4"/>
  <c r="W45"/>
  <c r="W46"/>
  <c r="W47"/>
  <c r="W48"/>
  <c r="W49"/>
  <c r="W50"/>
  <c r="W51"/>
  <c r="W52"/>
  <c r="W53"/>
  <c r="W54"/>
  <c r="W55"/>
  <c r="W56"/>
  <c r="W57"/>
  <c r="W58"/>
  <c r="W59"/>
  <c r="W60"/>
  <c r="W64"/>
  <c r="W65"/>
  <c r="W66"/>
  <c r="W67"/>
  <c r="W68"/>
  <c r="W70"/>
  <c r="W71"/>
  <c r="W73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2"/>
  <c r="W183"/>
  <c r="W185"/>
  <c r="W186"/>
  <c r="W188"/>
  <c r="W190"/>
  <c r="W192"/>
  <c r="W195"/>
  <c r="W196"/>
  <c r="W197"/>
  <c r="W198"/>
  <c r="W199"/>
  <c r="W200"/>
  <c r="W201"/>
  <c r="W202"/>
  <c r="W203"/>
  <c r="W204"/>
  <c r="W205"/>
  <c r="W206"/>
  <c r="W208"/>
  <c r="W209"/>
  <c r="W210"/>
  <c r="W211"/>
  <c r="W212"/>
  <c r="W213"/>
  <c r="W214"/>
  <c r="W215"/>
  <c r="W216"/>
  <c r="W217"/>
  <c r="W218"/>
  <c r="W219"/>
  <c r="W220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40"/>
  <c r="W241"/>
  <c r="W242"/>
  <c r="W243"/>
  <c r="W244"/>
  <c r="W245"/>
  <c r="W246"/>
  <c r="W247"/>
  <c r="W248"/>
  <c r="W249"/>
  <c r="W250"/>
  <c r="W251"/>
  <c r="W252"/>
  <c r="W254"/>
  <c r="W255"/>
  <c r="W256"/>
  <c r="W257"/>
  <c r="W258"/>
  <c r="W259"/>
  <c r="W262"/>
  <c r="W263"/>
  <c r="W264"/>
  <c r="W266"/>
  <c r="W267"/>
  <c r="W268"/>
  <c r="W270"/>
  <c r="W271"/>
  <c r="W272"/>
  <c r="W274"/>
  <c r="W275"/>
  <c r="W276"/>
  <c r="W278"/>
  <c r="W279"/>
  <c r="W280"/>
  <c r="W282"/>
  <c r="W283"/>
  <c r="W284"/>
  <c r="W286"/>
  <c r="W287"/>
  <c r="W288"/>
  <c r="W290"/>
  <c r="W292"/>
  <c r="W293"/>
  <c r="W295"/>
  <c r="W297"/>
  <c r="W298"/>
  <c r="U13"/>
  <c r="U14"/>
  <c r="U15"/>
  <c r="U16"/>
  <c r="U17"/>
  <c r="U18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4"/>
  <c r="U45"/>
  <c r="U46"/>
  <c r="U47"/>
  <c r="U48"/>
  <c r="U49"/>
  <c r="U50"/>
  <c r="U51"/>
  <c r="U52"/>
  <c r="U53"/>
  <c r="U54"/>
  <c r="U55"/>
  <c r="U56"/>
  <c r="U57"/>
  <c r="U58"/>
  <c r="U59"/>
  <c r="U60"/>
  <c r="U66"/>
  <c r="U67"/>
  <c r="U68"/>
  <c r="U70"/>
  <c r="U71"/>
  <c r="U73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2"/>
  <c r="U183"/>
  <c r="U185"/>
  <c r="U186"/>
  <c r="U188"/>
  <c r="U190"/>
  <c r="U192"/>
  <c r="U195"/>
  <c r="U196"/>
  <c r="U197"/>
  <c r="U198"/>
  <c r="U199"/>
  <c r="U200"/>
  <c r="U201"/>
  <c r="U202"/>
  <c r="U203"/>
  <c r="U204"/>
  <c r="U205"/>
  <c r="U206"/>
  <c r="U208"/>
  <c r="U209"/>
  <c r="U210"/>
  <c r="U211"/>
  <c r="U212"/>
  <c r="U213"/>
  <c r="U214"/>
  <c r="U215"/>
  <c r="U216"/>
  <c r="U217"/>
  <c r="U218"/>
  <c r="U219"/>
  <c r="U220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40"/>
  <c r="U241"/>
  <c r="U242"/>
  <c r="U243"/>
  <c r="U244"/>
  <c r="U245"/>
  <c r="U246"/>
  <c r="U247"/>
  <c r="U248"/>
  <c r="U249"/>
  <c r="U250"/>
  <c r="U251"/>
  <c r="U252"/>
  <c r="U254"/>
  <c r="U255"/>
  <c r="U256"/>
  <c r="U257"/>
  <c r="U258"/>
  <c r="U259"/>
  <c r="U262"/>
  <c r="U263"/>
  <c r="U264"/>
  <c r="U266"/>
  <c r="U267"/>
  <c r="U268"/>
  <c r="U270"/>
  <c r="U271"/>
  <c r="U272"/>
  <c r="U274"/>
  <c r="U275"/>
  <c r="U276"/>
  <c r="U278"/>
  <c r="U279"/>
  <c r="U280"/>
  <c r="U282"/>
  <c r="U283"/>
  <c r="U284"/>
  <c r="U286"/>
  <c r="U287"/>
  <c r="U288"/>
  <c r="U290"/>
  <c r="U292"/>
  <c r="U293"/>
  <c r="U295"/>
  <c r="U297"/>
  <c r="U298"/>
  <c r="S13"/>
  <c r="S14"/>
  <c r="S15"/>
  <c r="S16"/>
  <c r="S17"/>
  <c r="S18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4"/>
  <c r="S45"/>
  <c r="S46"/>
  <c r="S47"/>
  <c r="S48"/>
  <c r="S49"/>
  <c r="S50"/>
  <c r="S51"/>
  <c r="S52"/>
  <c r="S53"/>
  <c r="S54"/>
  <c r="S55"/>
  <c r="S56"/>
  <c r="S57"/>
  <c r="S58"/>
  <c r="S59"/>
  <c r="S60"/>
  <c r="S64"/>
  <c r="S65"/>
  <c r="S66"/>
  <c r="S67"/>
  <c r="S68"/>
  <c r="S70"/>
  <c r="S71"/>
  <c r="S73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2"/>
  <c r="S183"/>
  <c r="S185"/>
  <c r="S186"/>
  <c r="S188"/>
  <c r="S190"/>
  <c r="S192"/>
  <c r="S195"/>
  <c r="S196"/>
  <c r="S197"/>
  <c r="S198"/>
  <c r="S199"/>
  <c r="S200"/>
  <c r="S201"/>
  <c r="S202"/>
  <c r="S203"/>
  <c r="S204"/>
  <c r="S205"/>
  <c r="S206"/>
  <c r="S208"/>
  <c r="S209"/>
  <c r="S210"/>
  <c r="S211"/>
  <c r="S212"/>
  <c r="S213"/>
  <c r="S214"/>
  <c r="S215"/>
  <c r="S216"/>
  <c r="S217"/>
  <c r="S218"/>
  <c r="S219"/>
  <c r="S220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40"/>
  <c r="S241"/>
  <c r="S242"/>
  <c r="S243"/>
  <c r="S244"/>
  <c r="S245"/>
  <c r="S246"/>
  <c r="S247"/>
  <c r="S248"/>
  <c r="S249"/>
  <c r="S250"/>
  <c r="S251"/>
  <c r="S252"/>
  <c r="S254"/>
  <c r="S255"/>
  <c r="S256"/>
  <c r="S257"/>
  <c r="S258"/>
  <c r="S259"/>
  <c r="S262"/>
  <c r="S263"/>
  <c r="S264"/>
  <c r="S266"/>
  <c r="S267"/>
  <c r="S268"/>
  <c r="S270"/>
  <c r="S271"/>
  <c r="S272"/>
  <c r="S274"/>
  <c r="S275"/>
  <c r="S276"/>
  <c r="S278"/>
  <c r="S279"/>
  <c r="S280"/>
  <c r="S282"/>
  <c r="S283"/>
  <c r="S284"/>
  <c r="S286"/>
  <c r="S287"/>
  <c r="S288"/>
  <c r="S290"/>
  <c r="S292"/>
  <c r="S293"/>
  <c r="S295"/>
  <c r="S297"/>
  <c r="S298"/>
  <c r="Q13"/>
  <c r="Q14"/>
  <c r="Q15"/>
  <c r="Q16"/>
  <c r="Q17"/>
  <c r="Q18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4"/>
  <c r="Q45"/>
  <c r="Q46"/>
  <c r="Q47"/>
  <c r="Q48"/>
  <c r="Q49"/>
  <c r="Q50"/>
  <c r="Q51"/>
  <c r="Q52"/>
  <c r="Q53"/>
  <c r="Q54"/>
  <c r="Q55"/>
  <c r="Q56"/>
  <c r="Q57"/>
  <c r="Q58"/>
  <c r="Q59"/>
  <c r="Q60"/>
  <c r="Q64"/>
  <c r="Q65"/>
  <c r="Q66"/>
  <c r="Q67"/>
  <c r="Q68"/>
  <c r="Q70"/>
  <c r="Q71"/>
  <c r="Q73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2"/>
  <c r="Q183"/>
  <c r="Q185"/>
  <c r="Q186"/>
  <c r="Q188"/>
  <c r="Q190"/>
  <c r="Q192"/>
  <c r="Q195"/>
  <c r="Q196"/>
  <c r="Q197"/>
  <c r="Q198"/>
  <c r="Q199"/>
  <c r="Q200"/>
  <c r="Q201"/>
  <c r="Q202"/>
  <c r="Q203"/>
  <c r="Q204"/>
  <c r="Q205"/>
  <c r="Q206"/>
  <c r="Q208"/>
  <c r="Q209"/>
  <c r="Q210"/>
  <c r="Q211"/>
  <c r="Q212"/>
  <c r="Q213"/>
  <c r="Q214"/>
  <c r="Q215"/>
  <c r="Q216"/>
  <c r="Q217"/>
  <c r="Q218"/>
  <c r="Q219"/>
  <c r="Q220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40"/>
  <c r="Q241"/>
  <c r="Q242"/>
  <c r="Q243"/>
  <c r="Q244"/>
  <c r="Q245"/>
  <c r="Q246"/>
  <c r="Q247"/>
  <c r="Q248"/>
  <c r="Q249"/>
  <c r="Q250"/>
  <c r="Q251"/>
  <c r="Q252"/>
  <c r="Q254"/>
  <c r="Q255"/>
  <c r="Q256"/>
  <c r="Q257"/>
  <c r="Q258"/>
  <c r="Q259"/>
  <c r="Q262"/>
  <c r="Q263"/>
  <c r="Q264"/>
  <c r="Q266"/>
  <c r="Q267"/>
  <c r="Q268"/>
  <c r="Q270"/>
  <c r="Q271"/>
  <c r="Q272"/>
  <c r="Q274"/>
  <c r="Q275"/>
  <c r="Q276"/>
  <c r="Q278"/>
  <c r="Q279"/>
  <c r="Q280"/>
  <c r="Q282"/>
  <c r="Q283"/>
  <c r="Q284"/>
  <c r="Q286"/>
  <c r="Q287"/>
  <c r="Q288"/>
  <c r="Q290"/>
  <c r="Q292"/>
  <c r="Q293"/>
  <c r="Q295"/>
  <c r="Q297"/>
  <c r="Q298"/>
  <c r="O13"/>
  <c r="O14"/>
  <c r="O15"/>
  <c r="O16"/>
  <c r="O17"/>
  <c r="O18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4"/>
  <c r="O45"/>
  <c r="O46"/>
  <c r="O47"/>
  <c r="O48"/>
  <c r="O49"/>
  <c r="O50"/>
  <c r="O51"/>
  <c r="O52"/>
  <c r="O53"/>
  <c r="O54"/>
  <c r="O55"/>
  <c r="O56"/>
  <c r="O57"/>
  <c r="O58"/>
  <c r="O59"/>
  <c r="O60"/>
  <c r="O65"/>
  <c r="O66"/>
  <c r="O67"/>
  <c r="O68"/>
  <c r="O70"/>
  <c r="O71"/>
  <c r="O73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2"/>
  <c r="O183"/>
  <c r="O185"/>
  <c r="O186"/>
  <c r="O188"/>
  <c r="O190"/>
  <c r="O192"/>
  <c r="O195"/>
  <c r="O196"/>
  <c r="O197"/>
  <c r="O198"/>
  <c r="O199"/>
  <c r="O200"/>
  <c r="O201"/>
  <c r="O202"/>
  <c r="O203"/>
  <c r="O204"/>
  <c r="O205"/>
  <c r="O206"/>
  <c r="O208"/>
  <c r="O209"/>
  <c r="O210"/>
  <c r="O211"/>
  <c r="O212"/>
  <c r="O213"/>
  <c r="O214"/>
  <c r="O215"/>
  <c r="O216"/>
  <c r="O217"/>
  <c r="O218"/>
  <c r="O219"/>
  <c r="O220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40"/>
  <c r="O241"/>
  <c r="O242"/>
  <c r="O243"/>
  <c r="O244"/>
  <c r="O245"/>
  <c r="O246"/>
  <c r="O247"/>
  <c r="O248"/>
  <c r="O249"/>
  <c r="O250"/>
  <c r="O251"/>
  <c r="O252"/>
  <c r="O254"/>
  <c r="O255"/>
  <c r="O256"/>
  <c r="O257"/>
  <c r="O258"/>
  <c r="O259"/>
  <c r="O262"/>
  <c r="O263"/>
  <c r="O264"/>
  <c r="O266"/>
  <c r="O267"/>
  <c r="O268"/>
  <c r="O270"/>
  <c r="O271"/>
  <c r="O272"/>
  <c r="O274"/>
  <c r="O275"/>
  <c r="O276"/>
  <c r="O278"/>
  <c r="O279"/>
  <c r="O280"/>
  <c r="O282"/>
  <c r="O283"/>
  <c r="O284"/>
  <c r="O286"/>
  <c r="O287"/>
  <c r="O288"/>
  <c r="O290"/>
  <c r="O292"/>
  <c r="O293"/>
  <c r="O295"/>
  <c r="O297"/>
  <c r="O298"/>
  <c r="M13"/>
  <c r="M14"/>
  <c r="M15"/>
  <c r="M16"/>
  <c r="M17"/>
  <c r="M18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4"/>
  <c r="M45"/>
  <c r="M46"/>
  <c r="M47"/>
  <c r="M48"/>
  <c r="M49"/>
  <c r="M50"/>
  <c r="M51"/>
  <c r="M52"/>
  <c r="M53"/>
  <c r="M54"/>
  <c r="M55"/>
  <c r="M56"/>
  <c r="M57"/>
  <c r="M58"/>
  <c r="M59"/>
  <c r="M60"/>
  <c r="M64"/>
  <c r="M65"/>
  <c r="M66"/>
  <c r="M67"/>
  <c r="M68"/>
  <c r="M70"/>
  <c r="M71"/>
  <c r="M73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2"/>
  <c r="M183"/>
  <c r="M185"/>
  <c r="M186"/>
  <c r="M188"/>
  <c r="M190"/>
  <c r="M192"/>
  <c r="M195"/>
  <c r="M196"/>
  <c r="M197"/>
  <c r="M198"/>
  <c r="M199"/>
  <c r="M200"/>
  <c r="M201"/>
  <c r="M202"/>
  <c r="M203"/>
  <c r="M204"/>
  <c r="M205"/>
  <c r="M206"/>
  <c r="M208"/>
  <c r="M209"/>
  <c r="M210"/>
  <c r="M211"/>
  <c r="M212"/>
  <c r="M213"/>
  <c r="M214"/>
  <c r="M215"/>
  <c r="M216"/>
  <c r="M217"/>
  <c r="M218"/>
  <c r="M219"/>
  <c r="M220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40"/>
  <c r="M241"/>
  <c r="M242"/>
  <c r="M243"/>
  <c r="M244"/>
  <c r="M245"/>
  <c r="M246"/>
  <c r="M247"/>
  <c r="M248"/>
  <c r="M249"/>
  <c r="M250"/>
  <c r="M251"/>
  <c r="M252"/>
  <c r="M254"/>
  <c r="M255"/>
  <c r="M256"/>
  <c r="M257"/>
  <c r="M258"/>
  <c r="M259"/>
  <c r="M262"/>
  <c r="M263"/>
  <c r="M264"/>
  <c r="M266"/>
  <c r="M267"/>
  <c r="M268"/>
  <c r="M270"/>
  <c r="M271"/>
  <c r="M272"/>
  <c r="M274"/>
  <c r="M275"/>
  <c r="M276"/>
  <c r="M278"/>
  <c r="M279"/>
  <c r="M280"/>
  <c r="M282"/>
  <c r="M283"/>
  <c r="M284"/>
  <c r="M286"/>
  <c r="M287"/>
  <c r="M288"/>
  <c r="M290"/>
  <c r="M292"/>
  <c r="M293"/>
  <c r="M295"/>
  <c r="M297"/>
  <c r="M298"/>
  <c r="K13"/>
  <c r="K14"/>
  <c r="K15"/>
  <c r="K16"/>
  <c r="K17"/>
  <c r="K18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70"/>
  <c r="K71"/>
  <c r="K73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2"/>
  <c r="K183"/>
  <c r="K185"/>
  <c r="K186"/>
  <c r="K188"/>
  <c r="K190"/>
  <c r="K192"/>
  <c r="K195"/>
  <c r="K196"/>
  <c r="K197"/>
  <c r="K198"/>
  <c r="K199"/>
  <c r="K200"/>
  <c r="K201"/>
  <c r="K202"/>
  <c r="K203"/>
  <c r="K204"/>
  <c r="K205"/>
  <c r="K206"/>
  <c r="K208"/>
  <c r="K209"/>
  <c r="K210"/>
  <c r="K211"/>
  <c r="K212"/>
  <c r="K213"/>
  <c r="K214"/>
  <c r="K215"/>
  <c r="K216"/>
  <c r="K217"/>
  <c r="K218"/>
  <c r="K219"/>
  <c r="K220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40"/>
  <c r="K241"/>
  <c r="K242"/>
  <c r="K243"/>
  <c r="K244"/>
  <c r="K245"/>
  <c r="K246"/>
  <c r="K247"/>
  <c r="K248"/>
  <c r="K249"/>
  <c r="K250"/>
  <c r="K251"/>
  <c r="K252"/>
  <c r="K254"/>
  <c r="K255"/>
  <c r="K256"/>
  <c r="K257"/>
  <c r="K258"/>
  <c r="K259"/>
  <c r="K262"/>
  <c r="K263"/>
  <c r="K264"/>
  <c r="K266"/>
  <c r="K267"/>
  <c r="K268"/>
  <c r="K270"/>
  <c r="K271"/>
  <c r="K272"/>
  <c r="K274"/>
  <c r="K275"/>
  <c r="K276"/>
  <c r="K278"/>
  <c r="K279"/>
  <c r="K280"/>
  <c r="K282"/>
  <c r="K283"/>
  <c r="K284"/>
  <c r="K286"/>
  <c r="K287"/>
  <c r="K288"/>
  <c r="K290"/>
  <c r="K292"/>
  <c r="K293"/>
  <c r="K295"/>
  <c r="K297"/>
  <c r="K298"/>
  <c r="I13"/>
  <c r="I14"/>
  <c r="I15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70"/>
  <c r="I71"/>
  <c r="I73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2"/>
  <c r="I183"/>
  <c r="I185"/>
  <c r="I186"/>
  <c r="I188"/>
  <c r="I190"/>
  <c r="I192"/>
  <c r="I195"/>
  <c r="I196"/>
  <c r="I197"/>
  <c r="I198"/>
  <c r="I199"/>
  <c r="I200"/>
  <c r="I201"/>
  <c r="I202"/>
  <c r="I203"/>
  <c r="I204"/>
  <c r="I205"/>
  <c r="I206"/>
  <c r="I208"/>
  <c r="I209"/>
  <c r="I210"/>
  <c r="I211"/>
  <c r="I212"/>
  <c r="I213"/>
  <c r="I214"/>
  <c r="I215"/>
  <c r="I216"/>
  <c r="I217"/>
  <c r="I218"/>
  <c r="I219"/>
  <c r="I220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40"/>
  <c r="I241"/>
  <c r="I242"/>
  <c r="I243"/>
  <c r="I244"/>
  <c r="I245"/>
  <c r="I246"/>
  <c r="I247"/>
  <c r="I248"/>
  <c r="I249"/>
  <c r="I250"/>
  <c r="I251"/>
  <c r="I252"/>
  <c r="I254"/>
  <c r="I255"/>
  <c r="I256"/>
  <c r="I257"/>
  <c r="I258"/>
  <c r="I259"/>
  <c r="I262"/>
  <c r="I263"/>
  <c r="I264"/>
  <c r="I266"/>
  <c r="I267"/>
  <c r="I268"/>
  <c r="I270"/>
  <c r="I271"/>
  <c r="I272"/>
  <c r="I274"/>
  <c r="I275"/>
  <c r="I276"/>
  <c r="I278"/>
  <c r="I279"/>
  <c r="I280"/>
  <c r="I282"/>
  <c r="I283"/>
  <c r="I284"/>
  <c r="I286"/>
  <c r="I287"/>
  <c r="I288"/>
  <c r="I290"/>
  <c r="I292"/>
  <c r="I293"/>
  <c r="I295"/>
  <c r="I297"/>
  <c r="I298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70"/>
  <c r="G71"/>
  <c r="G73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2"/>
  <c r="G183"/>
  <c r="G185"/>
  <c r="G186"/>
  <c r="G188"/>
  <c r="G190"/>
  <c r="G192"/>
  <c r="G195"/>
  <c r="G196"/>
  <c r="G197"/>
  <c r="G198"/>
  <c r="G199"/>
  <c r="G200"/>
  <c r="G201"/>
  <c r="G202"/>
  <c r="G203"/>
  <c r="G204"/>
  <c r="G205"/>
  <c r="G206"/>
  <c r="G208"/>
  <c r="G209"/>
  <c r="G210"/>
  <c r="G211"/>
  <c r="G212"/>
  <c r="G213"/>
  <c r="G214"/>
  <c r="G215"/>
  <c r="G216"/>
  <c r="G217"/>
  <c r="G218"/>
  <c r="G219"/>
  <c r="G220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40"/>
  <c r="G241"/>
  <c r="G242"/>
  <c r="G243"/>
  <c r="G244"/>
  <c r="G245"/>
  <c r="G246"/>
  <c r="G247"/>
  <c r="G248"/>
  <c r="G249"/>
  <c r="G250"/>
  <c r="G251"/>
  <c r="G252"/>
  <c r="G254"/>
  <c r="G255"/>
  <c r="G256"/>
  <c r="G257"/>
  <c r="G258"/>
  <c r="G259"/>
  <c r="G262"/>
  <c r="G263"/>
  <c r="G264"/>
  <c r="G266"/>
  <c r="G267"/>
  <c r="G268"/>
  <c r="G270"/>
  <c r="G271"/>
  <c r="G272"/>
  <c r="G274"/>
  <c r="G275"/>
  <c r="G276"/>
  <c r="G278"/>
  <c r="G279"/>
  <c r="G280"/>
  <c r="G282"/>
  <c r="G283"/>
  <c r="G284"/>
  <c r="G286"/>
  <c r="G287"/>
  <c r="G288"/>
  <c r="G290"/>
  <c r="G292"/>
  <c r="G293"/>
  <c r="G295"/>
  <c r="G297"/>
  <c r="G298"/>
  <c r="L340" i="2"/>
  <c r="E321" i="4"/>
  <c r="E205" i="5"/>
  <c r="C27" i="2"/>
  <c r="E27"/>
  <c r="C28"/>
  <c r="E28"/>
  <c r="C29"/>
  <c r="E29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E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E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E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E115"/>
  <c r="C116"/>
  <c r="E116"/>
  <c r="C117"/>
  <c r="E117"/>
  <c r="C118"/>
  <c r="E118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E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E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E164"/>
  <c r="C165"/>
  <c r="E165"/>
  <c r="C166"/>
  <c r="E166"/>
  <c r="C167"/>
  <c r="E167"/>
  <c r="C168"/>
  <c r="E168"/>
  <c r="C169"/>
  <c r="E169"/>
  <c r="C170"/>
  <c r="E170"/>
  <c r="AC170"/>
  <c r="AA170"/>
  <c r="Y170"/>
  <c r="W170"/>
  <c r="U170"/>
  <c r="S170"/>
  <c r="Q170"/>
  <c r="O170"/>
  <c r="M170"/>
  <c r="K170"/>
  <c r="I170"/>
  <c r="G170"/>
  <c r="AC169"/>
  <c r="AA169"/>
  <c r="Y169"/>
  <c r="W169"/>
  <c r="U169"/>
  <c r="S169"/>
  <c r="Q169"/>
  <c r="O169"/>
  <c r="M169"/>
  <c r="K169"/>
  <c r="I169"/>
  <c r="G169"/>
  <c r="C275"/>
  <c r="E275"/>
  <c r="C242"/>
  <c r="E242"/>
  <c r="C243"/>
  <c r="E243"/>
  <c r="C244"/>
  <c r="E244"/>
  <c r="C245"/>
  <c r="E245"/>
  <c r="C246"/>
  <c r="E246"/>
  <c r="C247"/>
  <c r="E247"/>
  <c r="C248"/>
  <c r="E248"/>
  <c r="C234"/>
  <c r="E234"/>
  <c r="C235"/>
  <c r="E235"/>
  <c r="C236"/>
  <c r="E236"/>
  <c r="C237"/>
  <c r="E237"/>
  <c r="D238"/>
  <c r="C238"/>
  <c r="E238"/>
  <c r="C239"/>
  <c r="E239"/>
  <c r="C240"/>
  <c r="E240"/>
  <c r="C16"/>
  <c r="E16"/>
  <c r="C17"/>
  <c r="E17"/>
  <c r="C19"/>
  <c r="E19"/>
  <c r="C20"/>
  <c r="E20"/>
  <c r="C22"/>
  <c r="E22"/>
  <c r="C24"/>
  <c r="E24"/>
  <c r="C25"/>
  <c r="E25"/>
  <c r="C172"/>
  <c r="E172"/>
  <c r="C173"/>
  <c r="E173"/>
  <c r="C174"/>
  <c r="E174"/>
  <c r="C176"/>
  <c r="E176"/>
  <c r="C178"/>
  <c r="E178"/>
  <c r="C179"/>
  <c r="E179"/>
  <c r="C180"/>
  <c r="E180"/>
  <c r="C181"/>
  <c r="E181"/>
  <c r="C182"/>
  <c r="E182"/>
  <c r="C183"/>
  <c r="E183"/>
  <c r="C184"/>
  <c r="E184"/>
  <c r="C186"/>
  <c r="E186"/>
  <c r="C188"/>
  <c r="E188"/>
  <c r="C189"/>
  <c r="E189"/>
  <c r="C192"/>
  <c r="E192"/>
  <c r="C193"/>
  <c r="E193"/>
  <c r="C194"/>
  <c r="E194"/>
  <c r="C195"/>
  <c r="E195"/>
  <c r="C196"/>
  <c r="E196"/>
  <c r="C197"/>
  <c r="E197"/>
  <c r="C198"/>
  <c r="E198"/>
  <c r="C199"/>
  <c r="E199"/>
  <c r="C200"/>
  <c r="E200"/>
  <c r="C201"/>
  <c r="E201"/>
  <c r="C202"/>
  <c r="E202"/>
  <c r="C203"/>
  <c r="E203"/>
  <c r="C204"/>
  <c r="E204"/>
  <c r="C206"/>
  <c r="E206"/>
  <c r="C207"/>
  <c r="E207"/>
  <c r="C208"/>
  <c r="E208"/>
  <c r="C209"/>
  <c r="E209"/>
  <c r="C210"/>
  <c r="E210"/>
  <c r="C211"/>
  <c r="E211"/>
  <c r="C212"/>
  <c r="E212"/>
  <c r="C213"/>
  <c r="E213"/>
  <c r="C214"/>
  <c r="E214"/>
  <c r="C215"/>
  <c r="E215"/>
  <c r="C216"/>
  <c r="E216"/>
  <c r="C217"/>
  <c r="E217"/>
  <c r="C218"/>
  <c r="E218"/>
  <c r="C220"/>
  <c r="E220"/>
  <c r="C221"/>
  <c r="E221"/>
  <c r="C222"/>
  <c r="E222"/>
  <c r="C223"/>
  <c r="E223"/>
  <c r="C224"/>
  <c r="E224"/>
  <c r="C225"/>
  <c r="E225"/>
  <c r="C226"/>
  <c r="E226"/>
  <c r="C227"/>
  <c r="E227"/>
  <c r="C228"/>
  <c r="E228"/>
  <c r="D229"/>
  <c r="C229"/>
  <c r="E229"/>
  <c r="C230"/>
  <c r="E230"/>
  <c r="D231"/>
  <c r="C231"/>
  <c r="E231"/>
  <c r="C232"/>
  <c r="E232"/>
  <c r="C251"/>
  <c r="E251"/>
  <c r="C252"/>
  <c r="E252"/>
  <c r="C253"/>
  <c r="E253"/>
  <c r="C254"/>
  <c r="E254"/>
  <c r="C255"/>
  <c r="E255"/>
  <c r="C257"/>
  <c r="E257"/>
  <c r="C258"/>
  <c r="E258"/>
  <c r="C259"/>
  <c r="E259"/>
  <c r="C260"/>
  <c r="E260"/>
  <c r="C261"/>
  <c r="E261"/>
  <c r="C263"/>
  <c r="E263"/>
  <c r="C264"/>
  <c r="E264"/>
  <c r="C266"/>
  <c r="E266"/>
  <c r="C267"/>
  <c r="E267"/>
  <c r="C268"/>
  <c r="E268"/>
  <c r="C269"/>
  <c r="E269"/>
  <c r="C270"/>
  <c r="E270"/>
  <c r="C271"/>
  <c r="E271"/>
  <c r="C272"/>
  <c r="E272"/>
  <c r="C273"/>
  <c r="E273"/>
  <c r="C277"/>
  <c r="E277"/>
  <c r="C279"/>
  <c r="E279"/>
  <c r="C280"/>
  <c r="E280"/>
  <c r="C282"/>
  <c r="E282"/>
  <c r="C283"/>
  <c r="E283"/>
  <c r="C285"/>
  <c r="E285"/>
  <c r="C286"/>
  <c r="E286"/>
  <c r="C287"/>
  <c r="E287"/>
  <c r="C288"/>
  <c r="E288"/>
  <c r="C290"/>
  <c r="E290"/>
  <c r="C291"/>
  <c r="E291"/>
  <c r="C292"/>
  <c r="E292"/>
  <c r="C293"/>
  <c r="E293"/>
  <c r="C294"/>
  <c r="E294"/>
  <c r="D295" l="1"/>
  <c r="C295"/>
  <c r="E295"/>
  <c r="C296"/>
  <c r="E296"/>
  <c r="C297"/>
  <c r="E297"/>
  <c r="C298"/>
  <c r="E298"/>
  <c r="C299"/>
  <c r="E299"/>
  <c r="C300"/>
  <c r="E300"/>
  <c r="C301"/>
  <c r="E301"/>
  <c r="C302"/>
  <c r="E302"/>
  <c r="C303"/>
  <c r="E303"/>
  <c r="C304"/>
  <c r="E304"/>
  <c r="C306"/>
  <c r="E306"/>
  <c r="C307"/>
  <c r="E307"/>
  <c r="C308"/>
  <c r="E308"/>
  <c r="C309"/>
  <c r="E309"/>
  <c r="C310"/>
  <c r="E310"/>
  <c r="C311"/>
  <c r="E311"/>
  <c r="C312"/>
  <c r="E312"/>
  <c r="C313"/>
  <c r="E313"/>
  <c r="C315"/>
  <c r="E315"/>
  <c r="C316"/>
  <c r="E316"/>
  <c r="C318"/>
  <c r="E318"/>
  <c r="C319"/>
  <c r="E319"/>
  <c r="C321"/>
  <c r="E321"/>
  <c r="C323"/>
  <c r="E323"/>
  <c r="C325"/>
  <c r="E325"/>
  <c r="C327"/>
  <c r="E327"/>
  <c r="C329"/>
  <c r="E329"/>
  <c r="C330"/>
  <c r="E330"/>
  <c r="C331"/>
  <c r="E331"/>
  <c r="C332"/>
  <c r="E332"/>
  <c r="C334"/>
  <c r="E334"/>
  <c r="C336"/>
  <c r="E336"/>
  <c r="C337"/>
  <c r="E337"/>
  <c r="C339"/>
  <c r="E339"/>
  <c r="C15" i="4"/>
  <c r="E15"/>
  <c r="C16"/>
  <c r="E16"/>
  <c r="C17"/>
  <c r="E17"/>
  <c r="C18"/>
  <c r="E18"/>
  <c r="C19"/>
  <c r="E19"/>
  <c r="C20"/>
  <c r="E20"/>
  <c r="C21"/>
  <c r="E21"/>
  <c r="C22"/>
  <c r="E22"/>
  <c r="C23"/>
  <c r="E23"/>
  <c r="C24"/>
  <c r="E24"/>
  <c r="C26"/>
  <c r="E26"/>
  <c r="C27"/>
  <c r="E27"/>
  <c r="C28"/>
  <c r="E28"/>
  <c r="C29"/>
  <c r="E29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6"/>
  <c r="E46"/>
  <c r="C47"/>
  <c r="E47"/>
  <c r="C48"/>
  <c r="E48"/>
  <c r="C49"/>
  <c r="E49"/>
  <c r="C50"/>
  <c r="E50"/>
  <c r="C51"/>
  <c r="E51"/>
  <c r="C52"/>
  <c r="E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8"/>
  <c r="E68"/>
  <c r="C70"/>
  <c r="E70"/>
  <c r="C72"/>
  <c r="E72"/>
  <c r="C74"/>
  <c r="E74"/>
  <c r="C76"/>
  <c r="E76"/>
  <c r="C77"/>
  <c r="E77"/>
  <c r="C78"/>
  <c r="E78"/>
  <c r="C79"/>
  <c r="E79"/>
  <c r="C80"/>
  <c r="E80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E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E115"/>
  <c r="C116"/>
  <c r="E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E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E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E164"/>
  <c r="C165"/>
  <c r="E165"/>
  <c r="C166"/>
  <c r="E166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E180"/>
  <c r="C181"/>
  <c r="E181"/>
  <c r="C182"/>
  <c r="E182"/>
  <c r="C183"/>
  <c r="E183"/>
  <c r="C184"/>
  <c r="E184"/>
  <c r="C185"/>
  <c r="E185"/>
  <c r="C186"/>
  <c r="E186"/>
  <c r="C187"/>
  <c r="E187"/>
  <c r="C188"/>
  <c r="E188"/>
  <c r="C189"/>
  <c r="E189"/>
  <c r="C190"/>
  <c r="E190"/>
  <c r="C191"/>
  <c r="E191"/>
  <c r="C192"/>
  <c r="E192"/>
  <c r="C193"/>
  <c r="E193"/>
  <c r="C194"/>
  <c r="E194"/>
  <c r="C195"/>
  <c r="E195"/>
  <c r="C196"/>
  <c r="E196"/>
  <c r="C197"/>
  <c r="E197"/>
  <c r="C198"/>
  <c r="E198"/>
  <c r="C199"/>
  <c r="E199"/>
  <c r="C200"/>
  <c r="E200"/>
  <c r="C201"/>
  <c r="E201"/>
  <c r="C202"/>
  <c r="E202"/>
  <c r="C203"/>
  <c r="E203"/>
  <c r="C204"/>
  <c r="E204"/>
  <c r="C205"/>
  <c r="E205"/>
  <c r="C206"/>
  <c r="E206"/>
  <c r="C207"/>
  <c r="E207"/>
  <c r="C208"/>
  <c r="E208"/>
  <c r="C209"/>
  <c r="E209"/>
  <c r="C210"/>
  <c r="E210"/>
  <c r="C212"/>
  <c r="E212"/>
  <c r="C213"/>
  <c r="E213"/>
  <c r="C215"/>
  <c r="E215"/>
  <c r="C217"/>
  <c r="E217"/>
  <c r="C218"/>
  <c r="E218"/>
  <c r="C220"/>
  <c r="E220"/>
  <c r="C222"/>
  <c r="E222"/>
  <c r="C223"/>
  <c r="E223"/>
  <c r="C224"/>
  <c r="E224"/>
  <c r="C225"/>
  <c r="E225"/>
  <c r="C228"/>
  <c r="E228"/>
  <c r="C229"/>
  <c r="E229"/>
  <c r="C230"/>
  <c r="E230"/>
  <c r="C231"/>
  <c r="E231"/>
  <c r="C233"/>
  <c r="E233"/>
  <c r="C234"/>
  <c r="E234"/>
  <c r="C235"/>
  <c r="E235"/>
  <c r="C236"/>
  <c r="E236"/>
  <c r="C237"/>
  <c r="E237"/>
  <c r="C238"/>
  <c r="E238"/>
  <c r="C239"/>
  <c r="E239"/>
  <c r="C240"/>
  <c r="E240"/>
  <c r="C241"/>
  <c r="E241"/>
  <c r="C242"/>
  <c r="E242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3"/>
  <c r="E253"/>
  <c r="C254"/>
  <c r="E254"/>
  <c r="C255"/>
  <c r="E255"/>
  <c r="C256"/>
  <c r="E256"/>
  <c r="C257"/>
  <c r="E257"/>
  <c r="C258"/>
  <c r="E258"/>
  <c r="C259"/>
  <c r="E259"/>
  <c r="C260"/>
  <c r="E260"/>
  <c r="C261"/>
  <c r="E261"/>
  <c r="C262"/>
  <c r="E262"/>
  <c r="C263"/>
  <c r="E263"/>
  <c r="C264"/>
  <c r="E264"/>
  <c r="C265"/>
  <c r="E265"/>
  <c r="C266"/>
  <c r="E266"/>
  <c r="C268"/>
  <c r="E268"/>
  <c r="C269"/>
  <c r="E269"/>
  <c r="C270"/>
  <c r="E270"/>
  <c r="C271"/>
  <c r="E271"/>
  <c r="C272"/>
  <c r="E272"/>
  <c r="C273"/>
  <c r="E273"/>
  <c r="C274"/>
  <c r="E274"/>
  <c r="C275"/>
  <c r="E275"/>
  <c r="C276"/>
  <c r="E276"/>
  <c r="C277"/>
  <c r="E277"/>
  <c r="C278"/>
  <c r="E278"/>
  <c r="C279"/>
  <c r="E279"/>
  <c r="C280"/>
  <c r="E280"/>
  <c r="C281"/>
  <c r="E281"/>
  <c r="C282"/>
  <c r="E282"/>
  <c r="C285"/>
  <c r="E285"/>
  <c r="C286"/>
  <c r="E286"/>
  <c r="C287"/>
  <c r="E287"/>
  <c r="C288"/>
  <c r="E288"/>
  <c r="C291"/>
  <c r="E291"/>
  <c r="C292"/>
  <c r="E292"/>
  <c r="C293"/>
  <c r="E293"/>
  <c r="C295"/>
  <c r="E295"/>
  <c r="C296"/>
  <c r="E296"/>
  <c r="C297"/>
  <c r="E297"/>
  <c r="C299"/>
  <c r="E299"/>
  <c r="C300"/>
  <c r="E300"/>
  <c r="C301"/>
  <c r="E301"/>
  <c r="C303"/>
  <c r="E303"/>
  <c r="C304"/>
  <c r="E304"/>
  <c r="C305"/>
  <c r="E305"/>
  <c r="C307"/>
  <c r="E307"/>
  <c r="C308"/>
  <c r="E308"/>
  <c r="C309"/>
  <c r="E309"/>
  <c r="C311"/>
  <c r="E311"/>
  <c r="C313"/>
  <c r="E313"/>
  <c r="C315"/>
  <c r="E315"/>
  <c r="C316"/>
  <c r="E316"/>
  <c r="C318"/>
  <c r="E318"/>
  <c r="C320"/>
  <c r="E320"/>
  <c r="AB205" i="5"/>
  <c r="Z205"/>
  <c r="X205"/>
  <c r="V205"/>
  <c r="T205"/>
  <c r="R205"/>
  <c r="P205"/>
  <c r="N205"/>
  <c r="L205"/>
  <c r="J205"/>
  <c r="H205"/>
  <c r="F205"/>
  <c r="Q156" l="1"/>
  <c r="Q157"/>
  <c r="M156"/>
  <c r="O156"/>
  <c r="M157"/>
  <c r="O157"/>
  <c r="S156"/>
  <c r="S157"/>
  <c r="U156"/>
  <c r="U157"/>
  <c r="W156"/>
  <c r="W157"/>
  <c r="Y156"/>
  <c r="Y157"/>
  <c r="AA156"/>
  <c r="AA157"/>
  <c r="AC156"/>
  <c r="AC157"/>
  <c r="C156"/>
  <c r="E156"/>
  <c r="C157"/>
  <c r="E157"/>
  <c r="G156"/>
  <c r="G157"/>
  <c r="G159"/>
  <c r="I156"/>
  <c r="I157"/>
  <c r="I159"/>
  <c r="K156"/>
  <c r="K157"/>
  <c r="K159"/>
  <c r="Y15" i="4"/>
  <c r="Y16"/>
  <c r="Y17"/>
  <c r="Y18"/>
  <c r="Y19"/>
  <c r="Y20"/>
  <c r="Y21"/>
  <c r="Y22"/>
  <c r="Y23"/>
  <c r="Y24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8"/>
  <c r="Y70"/>
  <c r="Y71"/>
  <c r="Y72"/>
  <c r="Y73"/>
  <c r="Y74"/>
  <c r="Y76"/>
  <c r="Y77"/>
  <c r="Y78"/>
  <c r="Y79"/>
  <c r="Y80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2"/>
  <c r="Y213"/>
  <c r="Y215"/>
  <c r="Y217"/>
  <c r="Y218"/>
  <c r="Y220"/>
  <c r="Y222"/>
  <c r="Y223"/>
  <c r="Y224"/>
  <c r="Y225"/>
  <c r="Y228"/>
  <c r="Y229"/>
  <c r="Y230"/>
  <c r="Y231"/>
  <c r="Y233"/>
  <c r="Y234"/>
  <c r="Y235"/>
  <c r="Y236"/>
  <c r="Y237"/>
  <c r="Y238"/>
  <c r="Y239"/>
  <c r="Y240"/>
  <c r="Y241"/>
  <c r="Y242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8"/>
  <c r="Y269"/>
  <c r="Y270"/>
  <c r="Y271"/>
  <c r="Y272"/>
  <c r="Y273"/>
  <c r="Y274"/>
  <c r="Y275"/>
  <c r="Y276"/>
  <c r="Y277"/>
  <c r="Y278"/>
  <c r="Y279"/>
  <c r="Y280"/>
  <c r="Y281"/>
  <c r="Y282"/>
  <c r="Y285"/>
  <c r="Y286"/>
  <c r="Y287"/>
  <c r="Y288"/>
  <c r="Y291"/>
  <c r="Y292"/>
  <c r="Y293"/>
  <c r="Y295"/>
  <c r="Y296"/>
  <c r="Y297"/>
  <c r="Y299"/>
  <c r="Y300"/>
  <c r="Y301"/>
  <c r="Y303"/>
  <c r="Y304"/>
  <c r="Y305"/>
  <c r="Y307"/>
  <c r="Y308"/>
  <c r="Y309"/>
  <c r="Y311"/>
  <c r="Y313"/>
  <c r="Y315"/>
  <c r="Y316"/>
  <c r="Y318"/>
  <c r="Y320"/>
  <c r="X321"/>
  <c r="AA15"/>
  <c r="AA16"/>
  <c r="AA17"/>
  <c r="AA18"/>
  <c r="AA19"/>
  <c r="AA20"/>
  <c r="AA21"/>
  <c r="AA22"/>
  <c r="AA23"/>
  <c r="AA24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8"/>
  <c r="AA70"/>
  <c r="AA71"/>
  <c r="AA72"/>
  <c r="AA73"/>
  <c r="AA74"/>
  <c r="AA76"/>
  <c r="AA77"/>
  <c r="AA78"/>
  <c r="AA79"/>
  <c r="AA80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2"/>
  <c r="AA213"/>
  <c r="AA215"/>
  <c r="AA217"/>
  <c r="AA218"/>
  <c r="AA220"/>
  <c r="AA222"/>
  <c r="AA223"/>
  <c r="AA224"/>
  <c r="AA225"/>
  <c r="AA228"/>
  <c r="AA229"/>
  <c r="AA230"/>
  <c r="AA231"/>
  <c r="AA233"/>
  <c r="AA234"/>
  <c r="AA235"/>
  <c r="AA236"/>
  <c r="AA237"/>
  <c r="AA238"/>
  <c r="AA239"/>
  <c r="AA240"/>
  <c r="AA241"/>
  <c r="AA242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8"/>
  <c r="AA269"/>
  <c r="AA270"/>
  <c r="AA271"/>
  <c r="AA272"/>
  <c r="AA273"/>
  <c r="AA274"/>
  <c r="AA275"/>
  <c r="AA276"/>
  <c r="AA277"/>
  <c r="AA278"/>
  <c r="AA279"/>
  <c r="AA280"/>
  <c r="AA281"/>
  <c r="AA282"/>
  <c r="AA285"/>
  <c r="AA286"/>
  <c r="AA287"/>
  <c r="AA288"/>
  <c r="AA291"/>
  <c r="AA292"/>
  <c r="AA293"/>
  <c r="AA295"/>
  <c r="AA296"/>
  <c r="AA297"/>
  <c r="AA299"/>
  <c r="AA300"/>
  <c r="AA301"/>
  <c r="AA303"/>
  <c r="AA304"/>
  <c r="AA305"/>
  <c r="AA307"/>
  <c r="AA308"/>
  <c r="AA309"/>
  <c r="AA311"/>
  <c r="AA313"/>
  <c r="AA315"/>
  <c r="AA316"/>
  <c r="AA318"/>
  <c r="AA320"/>
  <c r="Z321"/>
  <c r="AC15"/>
  <c r="AC16"/>
  <c r="AC17"/>
  <c r="AC18"/>
  <c r="AC19"/>
  <c r="AC20"/>
  <c r="AC21"/>
  <c r="AC22"/>
  <c r="AC23"/>
  <c r="AC24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8"/>
  <c r="AC70"/>
  <c r="AC71"/>
  <c r="AC72"/>
  <c r="AC73"/>
  <c r="AC74"/>
  <c r="AC76"/>
  <c r="AC77"/>
  <c r="AC78"/>
  <c r="AC79"/>
  <c r="AC80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2"/>
  <c r="AC213"/>
  <c r="AC215"/>
  <c r="AC217"/>
  <c r="AC218"/>
  <c r="AC220"/>
  <c r="AC222"/>
  <c r="AC223"/>
  <c r="AC224"/>
  <c r="AC225"/>
  <c r="AC228"/>
  <c r="AC229"/>
  <c r="AC230"/>
  <c r="AC231"/>
  <c r="AC233"/>
  <c r="AC234"/>
  <c r="AC235"/>
  <c r="AC236"/>
  <c r="AC237"/>
  <c r="AC238"/>
  <c r="AC239"/>
  <c r="AC240"/>
  <c r="AC241"/>
  <c r="AC242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8"/>
  <c r="AC269"/>
  <c r="AC270"/>
  <c r="AC271"/>
  <c r="AC272"/>
  <c r="AC273"/>
  <c r="AC274"/>
  <c r="AC275"/>
  <c r="AC276"/>
  <c r="AC277"/>
  <c r="AC278"/>
  <c r="AC279"/>
  <c r="AC280"/>
  <c r="AC281"/>
  <c r="AC282"/>
  <c r="AC285"/>
  <c r="AC286"/>
  <c r="AC287"/>
  <c r="AC288"/>
  <c r="AC291"/>
  <c r="AC292"/>
  <c r="AC293"/>
  <c r="AC295"/>
  <c r="AC296"/>
  <c r="AC297"/>
  <c r="AC299"/>
  <c r="AC300"/>
  <c r="AC301"/>
  <c r="AC303"/>
  <c r="AC304"/>
  <c r="AC305"/>
  <c r="AC307"/>
  <c r="AC308"/>
  <c r="AC309"/>
  <c r="AC311"/>
  <c r="AC313"/>
  <c r="AC315"/>
  <c r="AC316"/>
  <c r="AC318"/>
  <c r="AC320"/>
  <c r="AB321"/>
  <c r="G15"/>
  <c r="G16"/>
  <c r="G17"/>
  <c r="G18"/>
  <c r="G19"/>
  <c r="G20"/>
  <c r="G21"/>
  <c r="G22"/>
  <c r="G23"/>
  <c r="G24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8"/>
  <c r="G49"/>
  <c r="G50"/>
  <c r="G51"/>
  <c r="G52"/>
  <c r="G53"/>
  <c r="G54"/>
  <c r="G55"/>
  <c r="G56"/>
  <c r="G61"/>
  <c r="G62"/>
  <c r="G63"/>
  <c r="G64"/>
  <c r="G65"/>
  <c r="G66"/>
  <c r="G68"/>
  <c r="G70"/>
  <c r="G71"/>
  <c r="G72"/>
  <c r="G73"/>
  <c r="G74"/>
  <c r="G76"/>
  <c r="G77"/>
  <c r="G78"/>
  <c r="G79"/>
  <c r="G80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2"/>
  <c r="G213"/>
  <c r="G215"/>
  <c r="G217"/>
  <c r="G218"/>
  <c r="G220"/>
  <c r="G222"/>
  <c r="G223"/>
  <c r="G224"/>
  <c r="G225"/>
  <c r="G228"/>
  <c r="G229"/>
  <c r="G230"/>
  <c r="G231"/>
  <c r="G233"/>
  <c r="G234"/>
  <c r="G235"/>
  <c r="G236"/>
  <c r="G237"/>
  <c r="G238"/>
  <c r="G239"/>
  <c r="G240"/>
  <c r="G241"/>
  <c r="G242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8"/>
  <c r="G269"/>
  <c r="G270"/>
  <c r="G271"/>
  <c r="G272"/>
  <c r="G273"/>
  <c r="G274"/>
  <c r="G275"/>
  <c r="G276"/>
  <c r="G277"/>
  <c r="G278"/>
  <c r="G279"/>
  <c r="G280"/>
  <c r="G281"/>
  <c r="G282"/>
  <c r="G285"/>
  <c r="G286"/>
  <c r="G287"/>
  <c r="G288"/>
  <c r="G291"/>
  <c r="G292"/>
  <c r="G293"/>
  <c r="G295"/>
  <c r="G296"/>
  <c r="G297"/>
  <c r="G299"/>
  <c r="G300"/>
  <c r="G301"/>
  <c r="G303"/>
  <c r="G304"/>
  <c r="G305"/>
  <c r="G307"/>
  <c r="G308"/>
  <c r="G309"/>
  <c r="G311"/>
  <c r="G313"/>
  <c r="G315"/>
  <c r="G316"/>
  <c r="G318"/>
  <c r="G320"/>
  <c r="F321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6"/>
  <c r="I47"/>
  <c r="I48"/>
  <c r="I49"/>
  <c r="I50"/>
  <c r="I51"/>
  <c r="I52"/>
  <c r="I53"/>
  <c r="I54"/>
  <c r="I55"/>
  <c r="I56"/>
  <c r="I61"/>
  <c r="I62"/>
  <c r="I63"/>
  <c r="I64"/>
  <c r="I65"/>
  <c r="I66"/>
  <c r="I68"/>
  <c r="I70"/>
  <c r="I71"/>
  <c r="I72"/>
  <c r="I73"/>
  <c r="I74"/>
  <c r="I76"/>
  <c r="I77"/>
  <c r="I78"/>
  <c r="I79"/>
  <c r="I80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2"/>
  <c r="I213"/>
  <c r="I215"/>
  <c r="I217"/>
  <c r="I218"/>
  <c r="I220"/>
  <c r="I222"/>
  <c r="I223"/>
  <c r="I224"/>
  <c r="I225"/>
  <c r="I228"/>
  <c r="I229"/>
  <c r="I230"/>
  <c r="I231"/>
  <c r="I233"/>
  <c r="I234"/>
  <c r="I235"/>
  <c r="I236"/>
  <c r="I237"/>
  <c r="I238"/>
  <c r="I239"/>
  <c r="I240"/>
  <c r="I241"/>
  <c r="I242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8"/>
  <c r="I269"/>
  <c r="I270"/>
  <c r="I271"/>
  <c r="I272"/>
  <c r="I273"/>
  <c r="I274"/>
  <c r="I275"/>
  <c r="I276"/>
  <c r="I277"/>
  <c r="I278"/>
  <c r="I279"/>
  <c r="I280"/>
  <c r="I281"/>
  <c r="I282"/>
  <c r="I285"/>
  <c r="I286"/>
  <c r="I287"/>
  <c r="I288"/>
  <c r="I291"/>
  <c r="I292"/>
  <c r="I293"/>
  <c r="I295"/>
  <c r="I296"/>
  <c r="I297"/>
  <c r="I299"/>
  <c r="I300"/>
  <c r="I301"/>
  <c r="I303"/>
  <c r="I304"/>
  <c r="I305"/>
  <c r="I307"/>
  <c r="I308"/>
  <c r="I309"/>
  <c r="I311"/>
  <c r="I313"/>
  <c r="I315"/>
  <c r="I316"/>
  <c r="I318"/>
  <c r="I320"/>
  <c r="H321"/>
  <c r="K15"/>
  <c r="K16"/>
  <c r="K17"/>
  <c r="K18"/>
  <c r="K19"/>
  <c r="K20"/>
  <c r="K21"/>
  <c r="K22"/>
  <c r="K23"/>
  <c r="K24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8"/>
  <c r="K70"/>
  <c r="K71"/>
  <c r="K72"/>
  <c r="K73"/>
  <c r="K74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2"/>
  <c r="K213"/>
  <c r="K215"/>
  <c r="K217"/>
  <c r="K218"/>
  <c r="K220"/>
  <c r="K222"/>
  <c r="K223"/>
  <c r="K224"/>
  <c r="K225"/>
  <c r="K228"/>
  <c r="K229"/>
  <c r="K230"/>
  <c r="K231"/>
  <c r="K233"/>
  <c r="K234"/>
  <c r="K235"/>
  <c r="K236"/>
  <c r="K237"/>
  <c r="K238"/>
  <c r="K239"/>
  <c r="K240"/>
  <c r="K241"/>
  <c r="K242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8"/>
  <c r="K269"/>
  <c r="K270"/>
  <c r="K271"/>
  <c r="K272"/>
  <c r="K273"/>
  <c r="K274"/>
  <c r="K275"/>
  <c r="K276"/>
  <c r="K277"/>
  <c r="K278"/>
  <c r="K279"/>
  <c r="K280"/>
  <c r="K281"/>
  <c r="K282"/>
  <c r="K285"/>
  <c r="K286"/>
  <c r="K287"/>
  <c r="K288"/>
  <c r="K291"/>
  <c r="K292"/>
  <c r="K293"/>
  <c r="K295"/>
  <c r="K296"/>
  <c r="K297"/>
  <c r="K299"/>
  <c r="K300"/>
  <c r="K301"/>
  <c r="K303"/>
  <c r="K304"/>
  <c r="K305"/>
  <c r="K307"/>
  <c r="K308"/>
  <c r="K309"/>
  <c r="K311"/>
  <c r="K313"/>
  <c r="K315"/>
  <c r="K316"/>
  <c r="K318"/>
  <c r="K320"/>
  <c r="J321"/>
  <c r="M15"/>
  <c r="M16"/>
  <c r="M17"/>
  <c r="M18"/>
  <c r="M19"/>
  <c r="M20"/>
  <c r="M21"/>
  <c r="M22"/>
  <c r="M23"/>
  <c r="M24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6"/>
  <c r="M47"/>
  <c r="M48"/>
  <c r="M49"/>
  <c r="M50"/>
  <c r="M51"/>
  <c r="M52"/>
  <c r="M53"/>
  <c r="M54"/>
  <c r="M55"/>
  <c r="M56"/>
  <c r="M61"/>
  <c r="M62"/>
  <c r="M63"/>
  <c r="M64"/>
  <c r="M65"/>
  <c r="M66"/>
  <c r="M68"/>
  <c r="M70"/>
  <c r="M71"/>
  <c r="M72"/>
  <c r="M73"/>
  <c r="M74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2"/>
  <c r="M213"/>
  <c r="M215"/>
  <c r="M217"/>
  <c r="M218"/>
  <c r="M220"/>
  <c r="M222"/>
  <c r="M223"/>
  <c r="M224"/>
  <c r="M225"/>
  <c r="M228"/>
  <c r="M229"/>
  <c r="M230"/>
  <c r="M231"/>
  <c r="M233"/>
  <c r="M234"/>
  <c r="M235"/>
  <c r="M236"/>
  <c r="M237"/>
  <c r="M238"/>
  <c r="M239"/>
  <c r="M240"/>
  <c r="M241"/>
  <c r="M242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8"/>
  <c r="M269"/>
  <c r="M270"/>
  <c r="M271"/>
  <c r="M272"/>
  <c r="M273"/>
  <c r="M274"/>
  <c r="M275"/>
  <c r="M276"/>
  <c r="M277"/>
  <c r="M278"/>
  <c r="M279"/>
  <c r="M280"/>
  <c r="M281"/>
  <c r="M282"/>
  <c r="M285"/>
  <c r="M286"/>
  <c r="M287"/>
  <c r="M288"/>
  <c r="M291"/>
  <c r="M292"/>
  <c r="M293"/>
  <c r="M295"/>
  <c r="M296"/>
  <c r="M297"/>
  <c r="M299"/>
  <c r="M300"/>
  <c r="M301"/>
  <c r="M303"/>
  <c r="M304"/>
  <c r="M305"/>
  <c r="M307"/>
  <c r="M308"/>
  <c r="M309"/>
  <c r="M311"/>
  <c r="M313"/>
  <c r="M315"/>
  <c r="M316"/>
  <c r="M318"/>
  <c r="M320"/>
  <c r="L321"/>
  <c r="O15"/>
  <c r="O16"/>
  <c r="O17"/>
  <c r="O18"/>
  <c r="O19"/>
  <c r="O20"/>
  <c r="O21"/>
  <c r="O22"/>
  <c r="O23"/>
  <c r="O24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7"/>
  <c r="O48"/>
  <c r="O49"/>
  <c r="O50"/>
  <c r="O51"/>
  <c r="O52"/>
  <c r="O53"/>
  <c r="O54"/>
  <c r="O55"/>
  <c r="O56"/>
  <c r="O61"/>
  <c r="O62"/>
  <c r="O63"/>
  <c r="O64"/>
  <c r="O65"/>
  <c r="O66"/>
  <c r="O68"/>
  <c r="O70"/>
  <c r="O71"/>
  <c r="O72"/>
  <c r="O73"/>
  <c r="O74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2"/>
  <c r="O213"/>
  <c r="O215"/>
  <c r="O217"/>
  <c r="O218"/>
  <c r="O220"/>
  <c r="O222"/>
  <c r="O223"/>
  <c r="O224"/>
  <c r="O225"/>
  <c r="O228"/>
  <c r="O229"/>
  <c r="O230"/>
  <c r="O231"/>
  <c r="O233"/>
  <c r="O234"/>
  <c r="O235"/>
  <c r="O236"/>
  <c r="O237"/>
  <c r="O238"/>
  <c r="O239"/>
  <c r="O240"/>
  <c r="O241"/>
  <c r="O242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8"/>
  <c r="O269"/>
  <c r="O270"/>
  <c r="O271"/>
  <c r="O272"/>
  <c r="O273"/>
  <c r="O274"/>
  <c r="O275"/>
  <c r="O276"/>
  <c r="O277"/>
  <c r="O278"/>
  <c r="O279"/>
  <c r="O280"/>
  <c r="O281"/>
  <c r="O282"/>
  <c r="O285"/>
  <c r="O286"/>
  <c r="O287"/>
  <c r="O288"/>
  <c r="O291"/>
  <c r="O292"/>
  <c r="O293"/>
  <c r="O295"/>
  <c r="O296"/>
  <c r="O297"/>
  <c r="O299"/>
  <c r="O300"/>
  <c r="O301"/>
  <c r="O303"/>
  <c r="O304"/>
  <c r="O305"/>
  <c r="O307"/>
  <c r="O308"/>
  <c r="O309"/>
  <c r="O311"/>
  <c r="O313"/>
  <c r="O315"/>
  <c r="O316"/>
  <c r="O318"/>
  <c r="O320"/>
  <c r="N321"/>
  <c r="Q15"/>
  <c r="Q16"/>
  <c r="Q17"/>
  <c r="Q18"/>
  <c r="Q19"/>
  <c r="Q20"/>
  <c r="Q21"/>
  <c r="Q22"/>
  <c r="Q23"/>
  <c r="Q24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8"/>
  <c r="Q70"/>
  <c r="Q71"/>
  <c r="Q72"/>
  <c r="Q73"/>
  <c r="Q74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2"/>
  <c r="Q213"/>
  <c r="Q215"/>
  <c r="Q217"/>
  <c r="Q218"/>
  <c r="Q220"/>
  <c r="Q222"/>
  <c r="Q223"/>
  <c r="Q224"/>
  <c r="Q225"/>
  <c r="Q228"/>
  <c r="Q229"/>
  <c r="Q230"/>
  <c r="Q231"/>
  <c r="Q233"/>
  <c r="Q234"/>
  <c r="Q235"/>
  <c r="Q236"/>
  <c r="Q237"/>
  <c r="Q238"/>
  <c r="Q239"/>
  <c r="Q240"/>
  <c r="Q241"/>
  <c r="Q242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8"/>
  <c r="Q269"/>
  <c r="Q270"/>
  <c r="Q271"/>
  <c r="Q272"/>
  <c r="Q273"/>
  <c r="Q274"/>
  <c r="Q275"/>
  <c r="Q276"/>
  <c r="Q277"/>
  <c r="Q278"/>
  <c r="Q279"/>
  <c r="Q280"/>
  <c r="Q281"/>
  <c r="Q282"/>
  <c r="Q285"/>
  <c r="Q286"/>
  <c r="Q287"/>
  <c r="Q288"/>
  <c r="Q291"/>
  <c r="Q292"/>
  <c r="Q293"/>
  <c r="Q295"/>
  <c r="Q296"/>
  <c r="Q297"/>
  <c r="Q299"/>
  <c r="Q300"/>
  <c r="Q301"/>
  <c r="Q303"/>
  <c r="Q304"/>
  <c r="Q305"/>
  <c r="Q307"/>
  <c r="Q308"/>
  <c r="Q309"/>
  <c r="Q311"/>
  <c r="Q313"/>
  <c r="Q315"/>
  <c r="Q316"/>
  <c r="Q318"/>
  <c r="Q320"/>
  <c r="P321"/>
  <c r="S15"/>
  <c r="S16"/>
  <c r="S17"/>
  <c r="S18"/>
  <c r="S19"/>
  <c r="S20"/>
  <c r="S21"/>
  <c r="S22"/>
  <c r="S23"/>
  <c r="S24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8"/>
  <c r="S70"/>
  <c r="S71"/>
  <c r="S72"/>
  <c r="S73"/>
  <c r="S74"/>
  <c r="S76"/>
  <c r="S77"/>
  <c r="S78"/>
  <c r="S79"/>
  <c r="S80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2"/>
  <c r="S213"/>
  <c r="S215"/>
  <c r="S217"/>
  <c r="S218"/>
  <c r="S220"/>
  <c r="S222"/>
  <c r="S223"/>
  <c r="S224"/>
  <c r="S225"/>
  <c r="S228"/>
  <c r="S229"/>
  <c r="S230"/>
  <c r="S231"/>
  <c r="S233"/>
  <c r="S234"/>
  <c r="S235"/>
  <c r="S236"/>
  <c r="S237"/>
  <c r="S238"/>
  <c r="S239"/>
  <c r="S240"/>
  <c r="S241"/>
  <c r="S242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8"/>
  <c r="S269"/>
  <c r="S270"/>
  <c r="S271"/>
  <c r="S272"/>
  <c r="S273"/>
  <c r="S274"/>
  <c r="S275"/>
  <c r="S276"/>
  <c r="S277"/>
  <c r="S278"/>
  <c r="S279"/>
  <c r="S280"/>
  <c r="S281"/>
  <c r="S282"/>
  <c r="S285"/>
  <c r="S286"/>
  <c r="S287"/>
  <c r="S288"/>
  <c r="S291"/>
  <c r="S292"/>
  <c r="S293"/>
  <c r="S295"/>
  <c r="S296"/>
  <c r="S297"/>
  <c r="S299"/>
  <c r="S300"/>
  <c r="S301"/>
  <c r="S303"/>
  <c r="S304"/>
  <c r="S305"/>
  <c r="S307"/>
  <c r="S308"/>
  <c r="S309"/>
  <c r="S311"/>
  <c r="S313"/>
  <c r="S315"/>
  <c r="S316"/>
  <c r="S318"/>
  <c r="S320"/>
  <c r="R321"/>
  <c r="U15"/>
  <c r="U16"/>
  <c r="U17"/>
  <c r="U18"/>
  <c r="U19"/>
  <c r="U20"/>
  <c r="U21"/>
  <c r="U22"/>
  <c r="U23"/>
  <c r="U24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8"/>
  <c r="U70"/>
  <c r="U71"/>
  <c r="U72"/>
  <c r="U73"/>
  <c r="U74"/>
  <c r="U76"/>
  <c r="U77"/>
  <c r="U78"/>
  <c r="U79"/>
  <c r="U80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2"/>
  <c r="U213"/>
  <c r="U215"/>
  <c r="U217"/>
  <c r="U218"/>
  <c r="U220"/>
  <c r="U222"/>
  <c r="U223"/>
  <c r="U224"/>
  <c r="U225"/>
  <c r="U228"/>
  <c r="U229"/>
  <c r="U230"/>
  <c r="U231"/>
  <c r="U233"/>
  <c r="U234"/>
  <c r="U235"/>
  <c r="U236"/>
  <c r="U237"/>
  <c r="U238"/>
  <c r="U239"/>
  <c r="U240"/>
  <c r="U241"/>
  <c r="U242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8"/>
  <c r="U269"/>
  <c r="U270"/>
  <c r="U271"/>
  <c r="U272"/>
  <c r="U273"/>
  <c r="U274"/>
  <c r="U275"/>
  <c r="U276"/>
  <c r="U277"/>
  <c r="U278"/>
  <c r="U279"/>
  <c r="U280"/>
  <c r="U281"/>
  <c r="U282"/>
  <c r="U285"/>
  <c r="U286"/>
  <c r="U287"/>
  <c r="U288"/>
  <c r="U291"/>
  <c r="U292"/>
  <c r="U293"/>
  <c r="U295"/>
  <c r="U296"/>
  <c r="U297"/>
  <c r="U299"/>
  <c r="U300"/>
  <c r="U301"/>
  <c r="U303"/>
  <c r="U304"/>
  <c r="U305"/>
  <c r="U307"/>
  <c r="U308"/>
  <c r="U309"/>
  <c r="U311"/>
  <c r="U313"/>
  <c r="U315"/>
  <c r="U316"/>
  <c r="U318"/>
  <c r="U320"/>
  <c r="T321"/>
  <c r="W16"/>
  <c r="W17"/>
  <c r="W18"/>
  <c r="W19"/>
  <c r="W20"/>
  <c r="W21"/>
  <c r="W22"/>
  <c r="W23"/>
  <c r="W24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8"/>
  <c r="W70"/>
  <c r="W71"/>
  <c r="W72"/>
  <c r="W73"/>
  <c r="W74"/>
  <c r="W76"/>
  <c r="W77"/>
  <c r="W78"/>
  <c r="W79"/>
  <c r="W80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2"/>
  <c r="W213"/>
  <c r="W215"/>
  <c r="W217"/>
  <c r="W218"/>
  <c r="W220"/>
  <c r="W222"/>
  <c r="W223"/>
  <c r="W224"/>
  <c r="W225"/>
  <c r="W228"/>
  <c r="W229"/>
  <c r="W230"/>
  <c r="W231"/>
  <c r="W233"/>
  <c r="W234"/>
  <c r="W235"/>
  <c r="W236"/>
  <c r="W237"/>
  <c r="W238"/>
  <c r="W239"/>
  <c r="W240"/>
  <c r="W241"/>
  <c r="W242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8"/>
  <c r="W269"/>
  <c r="W270"/>
  <c r="W271"/>
  <c r="W272"/>
  <c r="W273"/>
  <c r="W274"/>
  <c r="W275"/>
  <c r="W276"/>
  <c r="W277"/>
  <c r="W278"/>
  <c r="W279"/>
  <c r="W280"/>
  <c r="W281"/>
  <c r="W282"/>
  <c r="W285"/>
  <c r="W286"/>
  <c r="W287"/>
  <c r="W288"/>
  <c r="W291"/>
  <c r="W292"/>
  <c r="W293"/>
  <c r="W295"/>
  <c r="W296"/>
  <c r="W297"/>
  <c r="W299"/>
  <c r="W300"/>
  <c r="W301"/>
  <c r="W303"/>
  <c r="W304"/>
  <c r="W305"/>
  <c r="W307"/>
  <c r="W308"/>
  <c r="W309"/>
  <c r="W311"/>
  <c r="W313"/>
  <c r="W315"/>
  <c r="W316"/>
  <c r="W318"/>
  <c r="W320"/>
  <c r="V321"/>
  <c r="M14" i="2"/>
  <c r="S172"/>
  <c r="S173"/>
  <c r="U172"/>
  <c r="W172"/>
  <c r="Y172"/>
  <c r="AA172"/>
  <c r="AC172"/>
  <c r="U173"/>
  <c r="W173"/>
  <c r="Y173"/>
  <c r="AA173"/>
  <c r="AC173"/>
  <c r="U174"/>
  <c r="W174"/>
  <c r="Y174"/>
  <c r="AA174"/>
  <c r="AC174"/>
  <c r="G16"/>
  <c r="G17"/>
  <c r="G18"/>
  <c r="G19"/>
  <c r="G20"/>
  <c r="G22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72"/>
  <c r="G173"/>
  <c r="G174"/>
  <c r="G176"/>
  <c r="G178"/>
  <c r="G179"/>
  <c r="G180"/>
  <c r="G181"/>
  <c r="G182"/>
  <c r="G183"/>
  <c r="G184"/>
  <c r="G186"/>
  <c r="G188"/>
  <c r="G189"/>
  <c r="G192"/>
  <c r="G193"/>
  <c r="G194"/>
  <c r="G195"/>
  <c r="G196"/>
  <c r="G197"/>
  <c r="G198"/>
  <c r="G199"/>
  <c r="G200"/>
  <c r="G201"/>
  <c r="G202"/>
  <c r="G203"/>
  <c r="G204"/>
  <c r="G206"/>
  <c r="G207"/>
  <c r="G208"/>
  <c r="G209"/>
  <c r="G210"/>
  <c r="G211"/>
  <c r="G212"/>
  <c r="G213"/>
  <c r="G214"/>
  <c r="G215"/>
  <c r="G216"/>
  <c r="G217"/>
  <c r="G218"/>
  <c r="G220"/>
  <c r="G221"/>
  <c r="G222"/>
  <c r="G223"/>
  <c r="G224"/>
  <c r="G225"/>
  <c r="G226"/>
  <c r="G227"/>
  <c r="G228"/>
  <c r="G229"/>
  <c r="G230"/>
  <c r="G231"/>
  <c r="G232"/>
  <c r="G234"/>
  <c r="G235"/>
  <c r="G236"/>
  <c r="G237"/>
  <c r="G238"/>
  <c r="G239"/>
  <c r="G240"/>
  <c r="G242"/>
  <c r="G243"/>
  <c r="G244"/>
  <c r="G245"/>
  <c r="G246"/>
  <c r="G247"/>
  <c r="G248"/>
  <c r="G251"/>
  <c r="G252"/>
  <c r="G253"/>
  <c r="G254"/>
  <c r="G255"/>
  <c r="G257"/>
  <c r="G258"/>
  <c r="G259"/>
  <c r="G260"/>
  <c r="G261"/>
  <c r="G263"/>
  <c r="G264"/>
  <c r="G266"/>
  <c r="G267"/>
  <c r="G268"/>
  <c r="G269"/>
  <c r="G270"/>
  <c r="G271"/>
  <c r="G272"/>
  <c r="G273"/>
  <c r="G275"/>
  <c r="G277"/>
  <c r="G279"/>
  <c r="G280"/>
  <c r="G282"/>
  <c r="G283"/>
  <c r="G285"/>
  <c r="G286"/>
  <c r="G287"/>
  <c r="G288"/>
  <c r="G290"/>
  <c r="G291"/>
  <c r="G292"/>
  <c r="G293"/>
  <c r="G294"/>
  <c r="G295"/>
  <c r="G296"/>
  <c r="G297"/>
  <c r="G298"/>
  <c r="G299"/>
  <c r="G300"/>
  <c r="G301"/>
  <c r="G302"/>
  <c r="G303"/>
  <c r="G304"/>
  <c r="G306"/>
  <c r="G307"/>
  <c r="G308"/>
  <c r="G309"/>
  <c r="G310"/>
  <c r="G311"/>
  <c r="G312"/>
  <c r="G313"/>
  <c r="G315"/>
  <c r="G316"/>
  <c r="G318"/>
  <c r="G319"/>
  <c r="G321"/>
  <c r="G323"/>
  <c r="G325"/>
  <c r="G327"/>
  <c r="G329"/>
  <c r="G330"/>
  <c r="G331"/>
  <c r="G332"/>
  <c r="G334"/>
  <c r="G336"/>
  <c r="G337"/>
  <c r="G339"/>
  <c r="F340"/>
  <c r="I16"/>
  <c r="I17"/>
  <c r="I18"/>
  <c r="I19"/>
  <c r="I20"/>
  <c r="I22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72"/>
  <c r="I173"/>
  <c r="I174"/>
  <c r="I176"/>
  <c r="I178"/>
  <c r="I179"/>
  <c r="I180"/>
  <c r="I181"/>
  <c r="I182"/>
  <c r="I183"/>
  <c r="I184"/>
  <c r="I186"/>
  <c r="I188"/>
  <c r="I189"/>
  <c r="I192"/>
  <c r="I193"/>
  <c r="I194"/>
  <c r="I195"/>
  <c r="I196"/>
  <c r="I197"/>
  <c r="I198"/>
  <c r="I199"/>
  <c r="I200"/>
  <c r="I201"/>
  <c r="I202"/>
  <c r="I203"/>
  <c r="I204"/>
  <c r="I206"/>
  <c r="I207"/>
  <c r="I208"/>
  <c r="I209"/>
  <c r="I210"/>
  <c r="I211"/>
  <c r="I212"/>
  <c r="I213"/>
  <c r="I214"/>
  <c r="I215"/>
  <c r="I216"/>
  <c r="I217"/>
  <c r="I218"/>
  <c r="I220"/>
  <c r="I221"/>
  <c r="I222"/>
  <c r="I223"/>
  <c r="I224"/>
  <c r="I225"/>
  <c r="I226"/>
  <c r="I227"/>
  <c r="I228"/>
  <c r="I229"/>
  <c r="I230"/>
  <c r="I231"/>
  <c r="I232"/>
  <c r="I234"/>
  <c r="I235"/>
  <c r="I236"/>
  <c r="I237"/>
  <c r="I238"/>
  <c r="I239"/>
  <c r="I240"/>
  <c r="I242"/>
  <c r="I243"/>
  <c r="I244"/>
  <c r="I245"/>
  <c r="I246"/>
  <c r="I247"/>
  <c r="I248"/>
  <c r="I251"/>
  <c r="I252"/>
  <c r="I253"/>
  <c r="I254"/>
  <c r="I255"/>
  <c r="I257"/>
  <c r="I258"/>
  <c r="I259"/>
  <c r="I260"/>
  <c r="I261"/>
  <c r="I263"/>
  <c r="I264"/>
  <c r="I266"/>
  <c r="I267"/>
  <c r="I268"/>
  <c r="I269"/>
  <c r="I270"/>
  <c r="I271"/>
  <c r="I272"/>
  <c r="I273"/>
  <c r="I275"/>
  <c r="I277"/>
  <c r="I279"/>
  <c r="I280"/>
  <c r="I282"/>
  <c r="I283"/>
  <c r="I285"/>
  <c r="I286"/>
  <c r="I287"/>
  <c r="I288"/>
  <c r="I290"/>
  <c r="I291"/>
  <c r="I292"/>
  <c r="I293"/>
  <c r="I294"/>
  <c r="I295"/>
  <c r="I296"/>
  <c r="I297"/>
  <c r="I298"/>
  <c r="I299"/>
  <c r="I300"/>
  <c r="I301"/>
  <c r="I302"/>
  <c r="I303"/>
  <c r="I304"/>
  <c r="I306"/>
  <c r="I307"/>
  <c r="I308"/>
  <c r="I309"/>
  <c r="I310"/>
  <c r="I311"/>
  <c r="I312"/>
  <c r="I313"/>
  <c r="I315"/>
  <c r="I316"/>
  <c r="I318"/>
  <c r="I319"/>
  <c r="I321"/>
  <c r="I323"/>
  <c r="I325"/>
  <c r="I327"/>
  <c r="I329"/>
  <c r="I330"/>
  <c r="I331"/>
  <c r="I332"/>
  <c r="I334"/>
  <c r="I336"/>
  <c r="I337"/>
  <c r="I339"/>
  <c r="H340"/>
  <c r="K16"/>
  <c r="K17"/>
  <c r="K18"/>
  <c r="K19"/>
  <c r="K20"/>
  <c r="K22"/>
  <c r="K24"/>
  <c r="K25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72"/>
  <c r="K173"/>
  <c r="K174"/>
  <c r="K176"/>
  <c r="K178"/>
  <c r="K179"/>
  <c r="K180"/>
  <c r="K181"/>
  <c r="K182"/>
  <c r="K183"/>
  <c r="K184"/>
  <c r="K186"/>
  <c r="K188"/>
  <c r="K189"/>
  <c r="K192"/>
  <c r="K193"/>
  <c r="K194"/>
  <c r="K195"/>
  <c r="K196"/>
  <c r="K197"/>
  <c r="K198"/>
  <c r="K199"/>
  <c r="K200"/>
  <c r="K201"/>
  <c r="K202"/>
  <c r="K203"/>
  <c r="K204"/>
  <c r="K206"/>
  <c r="K207"/>
  <c r="K208"/>
  <c r="K209"/>
  <c r="K210"/>
  <c r="K211"/>
  <c r="K212"/>
  <c r="K213"/>
  <c r="K214"/>
  <c r="K215"/>
  <c r="K216"/>
  <c r="K217"/>
  <c r="K218"/>
  <c r="K220"/>
  <c r="K221"/>
  <c r="K222"/>
  <c r="K223"/>
  <c r="K224"/>
  <c r="K225"/>
  <c r="K226"/>
  <c r="K227"/>
  <c r="K228"/>
  <c r="K229"/>
  <c r="K230"/>
  <c r="K231"/>
  <c r="K232"/>
  <c r="K234"/>
  <c r="K235"/>
  <c r="K236"/>
  <c r="K237"/>
  <c r="K238"/>
  <c r="K239"/>
  <c r="K240"/>
  <c r="K242"/>
  <c r="K243"/>
  <c r="K244"/>
  <c r="K245"/>
  <c r="K246"/>
  <c r="K247"/>
  <c r="K248"/>
  <c r="K251"/>
  <c r="K252"/>
  <c r="K253"/>
  <c r="K254"/>
  <c r="K255"/>
  <c r="K257"/>
  <c r="K258"/>
  <c r="K259"/>
  <c r="K260"/>
  <c r="K261"/>
  <c r="K263"/>
  <c r="K264"/>
  <c r="K266"/>
  <c r="K267"/>
  <c r="K268"/>
  <c r="K269"/>
  <c r="K270"/>
  <c r="K271"/>
  <c r="K272"/>
  <c r="K273"/>
  <c r="K275"/>
  <c r="K277"/>
  <c r="K279"/>
  <c r="K280"/>
  <c r="K282"/>
  <c r="K283"/>
  <c r="K285"/>
  <c r="K286"/>
  <c r="K287"/>
  <c r="K288"/>
  <c r="K290"/>
  <c r="K291"/>
  <c r="K292"/>
  <c r="K293"/>
  <c r="K294"/>
  <c r="K295"/>
  <c r="K296"/>
  <c r="K297"/>
  <c r="K298"/>
  <c r="K299"/>
  <c r="K300"/>
  <c r="K301"/>
  <c r="K302"/>
  <c r="K303"/>
  <c r="K304"/>
  <c r="K306"/>
  <c r="K307"/>
  <c r="K308"/>
  <c r="K309"/>
  <c r="K310"/>
  <c r="K311"/>
  <c r="K312"/>
  <c r="K313"/>
  <c r="K315"/>
  <c r="K316"/>
  <c r="K318"/>
  <c r="K319"/>
  <c r="K321"/>
  <c r="K323"/>
  <c r="K325"/>
  <c r="K327"/>
  <c r="K329"/>
  <c r="K330"/>
  <c r="K331"/>
  <c r="K332"/>
  <c r="K334"/>
  <c r="K336"/>
  <c r="K337"/>
  <c r="K339"/>
  <c r="J340"/>
  <c r="M16"/>
  <c r="M17"/>
  <c r="M18"/>
  <c r="M19"/>
  <c r="M20"/>
  <c r="M22"/>
  <c r="M24"/>
  <c r="M25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72"/>
  <c r="M173"/>
  <c r="M174"/>
  <c r="M176"/>
  <c r="M178"/>
  <c r="M179"/>
  <c r="M180"/>
  <c r="M181"/>
  <c r="M182"/>
  <c r="M183"/>
  <c r="M184"/>
  <c r="M186"/>
  <c r="M188"/>
  <c r="M189"/>
  <c r="M192"/>
  <c r="M193"/>
  <c r="M194"/>
  <c r="M195"/>
  <c r="M196"/>
  <c r="M197"/>
  <c r="M198"/>
  <c r="M199"/>
  <c r="M200"/>
  <c r="M201"/>
  <c r="M202"/>
  <c r="M203"/>
  <c r="M204"/>
  <c r="M206"/>
  <c r="M207"/>
  <c r="M208"/>
  <c r="M209"/>
  <c r="M210"/>
  <c r="M211"/>
  <c r="M212"/>
  <c r="M213"/>
  <c r="M214"/>
  <c r="M215"/>
  <c r="M216"/>
  <c r="M217"/>
  <c r="M218"/>
  <c r="M220"/>
  <c r="M221"/>
  <c r="M222"/>
  <c r="M223"/>
  <c r="M224"/>
  <c r="M225"/>
  <c r="M226"/>
  <c r="M227"/>
  <c r="M228"/>
  <c r="M229"/>
  <c r="M230"/>
  <c r="M231"/>
  <c r="M232"/>
  <c r="M234"/>
  <c r="M235"/>
  <c r="M236"/>
  <c r="M237"/>
  <c r="M238"/>
  <c r="M239"/>
  <c r="M240"/>
  <c r="M242"/>
  <c r="M243"/>
  <c r="M244"/>
  <c r="M245"/>
  <c r="M246"/>
  <c r="M247"/>
  <c r="M248"/>
  <c r="M251"/>
  <c r="M252"/>
  <c r="M253"/>
  <c r="M254"/>
  <c r="M255"/>
  <c r="M257"/>
  <c r="M258"/>
  <c r="M259"/>
  <c r="M260"/>
  <c r="M261"/>
  <c r="M263"/>
  <c r="M264"/>
  <c r="M266"/>
  <c r="M267"/>
  <c r="M268"/>
  <c r="M269"/>
  <c r="M270"/>
  <c r="M271"/>
  <c r="M272"/>
  <c r="M273"/>
  <c r="M275"/>
  <c r="M277"/>
  <c r="M279"/>
  <c r="M280"/>
  <c r="M282"/>
  <c r="M283"/>
  <c r="M285"/>
  <c r="M286"/>
  <c r="M287"/>
  <c r="M288"/>
  <c r="M290"/>
  <c r="M291"/>
  <c r="M292"/>
  <c r="M293"/>
  <c r="M294"/>
  <c r="M295"/>
  <c r="M296"/>
  <c r="M297"/>
  <c r="M298"/>
  <c r="M299"/>
  <c r="M300"/>
  <c r="M301"/>
  <c r="M302"/>
  <c r="M303"/>
  <c r="M304"/>
  <c r="M306"/>
  <c r="M307"/>
  <c r="M308"/>
  <c r="M309"/>
  <c r="M310"/>
  <c r="M311"/>
  <c r="M312"/>
  <c r="M313"/>
  <c r="M315"/>
  <c r="M316"/>
  <c r="M318"/>
  <c r="M319"/>
  <c r="M321"/>
  <c r="M323"/>
  <c r="M325"/>
  <c r="M327"/>
  <c r="M329"/>
  <c r="M330"/>
  <c r="M331"/>
  <c r="M332"/>
  <c r="M334"/>
  <c r="M336"/>
  <c r="M337"/>
  <c r="M339"/>
  <c r="O16"/>
  <c r="O17"/>
  <c r="O18"/>
  <c r="O19"/>
  <c r="O20"/>
  <c r="O22"/>
  <c r="O24"/>
  <c r="O25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72"/>
  <c r="O173"/>
  <c r="O174"/>
  <c r="O176"/>
  <c r="O178"/>
  <c r="O179"/>
  <c r="O180"/>
  <c r="O181"/>
  <c r="O182"/>
  <c r="O183"/>
  <c r="O184"/>
  <c r="O186"/>
  <c r="O188"/>
  <c r="O189"/>
  <c r="O192"/>
  <c r="O193"/>
  <c r="O194"/>
  <c r="O195"/>
  <c r="O196"/>
  <c r="O197"/>
  <c r="O198"/>
  <c r="O199"/>
  <c r="O200"/>
  <c r="O201"/>
  <c r="O202"/>
  <c r="O203"/>
  <c r="O204"/>
  <c r="O206"/>
  <c r="O207"/>
  <c r="O208"/>
  <c r="O209"/>
  <c r="O210"/>
  <c r="O211"/>
  <c r="O212"/>
  <c r="O213"/>
  <c r="O214"/>
  <c r="O215"/>
  <c r="O216"/>
  <c r="O217"/>
  <c r="O218"/>
  <c r="O220"/>
  <c r="O221"/>
  <c r="O222"/>
  <c r="O223"/>
  <c r="O224"/>
  <c r="O225"/>
  <c r="O226"/>
  <c r="O227"/>
  <c r="O228"/>
  <c r="O229"/>
  <c r="O230"/>
  <c r="O231"/>
  <c r="O232"/>
  <c r="O234"/>
  <c r="O235"/>
  <c r="O236"/>
  <c r="O237"/>
  <c r="O238"/>
  <c r="O239"/>
  <c r="O240"/>
  <c r="O242"/>
  <c r="O243"/>
  <c r="O244"/>
  <c r="O245"/>
  <c r="O246"/>
  <c r="O247"/>
  <c r="O248"/>
  <c r="O251"/>
  <c r="O252"/>
  <c r="O253"/>
  <c r="O254"/>
  <c r="O255"/>
  <c r="O257"/>
  <c r="O258"/>
  <c r="O259"/>
  <c r="O260"/>
  <c r="O261"/>
  <c r="O263"/>
  <c r="O264"/>
  <c r="O266"/>
  <c r="O267"/>
  <c r="O268"/>
  <c r="O269"/>
  <c r="O270"/>
  <c r="O271"/>
  <c r="O272"/>
  <c r="O273"/>
  <c r="O275"/>
  <c r="O277"/>
  <c r="O279"/>
  <c r="O280"/>
  <c r="O282"/>
  <c r="O283"/>
  <c r="O285"/>
  <c r="O286"/>
  <c r="O287"/>
  <c r="O288"/>
  <c r="O290"/>
  <c r="O291"/>
  <c r="O292"/>
  <c r="O293"/>
  <c r="O294"/>
  <c r="O295"/>
  <c r="O296"/>
  <c r="O297"/>
  <c r="O298"/>
  <c r="O299"/>
  <c r="O300"/>
  <c r="O301"/>
  <c r="O302"/>
  <c r="O303"/>
  <c r="O304"/>
  <c r="O306"/>
  <c r="O307"/>
  <c r="O308"/>
  <c r="O309"/>
  <c r="O310"/>
  <c r="O311"/>
  <c r="O312"/>
  <c r="O313"/>
  <c r="O315"/>
  <c r="O316"/>
  <c r="O318"/>
  <c r="O319"/>
  <c r="O321"/>
  <c r="O323"/>
  <c r="O325"/>
  <c r="O327"/>
  <c r="O329"/>
  <c r="O330"/>
  <c r="O331"/>
  <c r="O332"/>
  <c r="O334"/>
  <c r="O336"/>
  <c r="O337"/>
  <c r="O339"/>
  <c r="N340"/>
  <c r="Q16"/>
  <c r="Q17"/>
  <c r="Q18"/>
  <c r="Q19"/>
  <c r="Q20"/>
  <c r="Q22"/>
  <c r="Q24"/>
  <c r="Q25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72"/>
  <c r="Q173"/>
  <c r="Q174"/>
  <c r="Q176"/>
  <c r="Q178"/>
  <c r="Q179"/>
  <c r="Q180"/>
  <c r="Q181"/>
  <c r="Q182"/>
  <c r="Q183"/>
  <c r="Q184"/>
  <c r="Q186"/>
  <c r="Q188"/>
  <c r="Q189"/>
  <c r="Q192"/>
  <c r="Q193"/>
  <c r="Q194"/>
  <c r="Q195"/>
  <c r="Q196"/>
  <c r="Q197"/>
  <c r="Q198"/>
  <c r="Q199"/>
  <c r="Q200"/>
  <c r="Q201"/>
  <c r="Q202"/>
  <c r="Q203"/>
  <c r="Q204"/>
  <c r="Q206"/>
  <c r="Q207"/>
  <c r="Q208"/>
  <c r="Q209"/>
  <c r="Q210"/>
  <c r="Q211"/>
  <c r="Q212"/>
  <c r="Q213"/>
  <c r="Q214"/>
  <c r="Q215"/>
  <c r="Q216"/>
  <c r="Q217"/>
  <c r="Q218"/>
  <c r="Q220"/>
  <c r="Q221"/>
  <c r="Q222"/>
  <c r="Q223"/>
  <c r="Q224"/>
  <c r="Q225"/>
  <c r="Q226"/>
  <c r="Q227"/>
  <c r="Q228"/>
  <c r="Q229"/>
  <c r="Q230"/>
  <c r="Q231"/>
  <c r="Q232"/>
  <c r="Q234"/>
  <c r="Q235"/>
  <c r="Q236"/>
  <c r="Q237"/>
  <c r="Q238"/>
  <c r="Q239"/>
  <c r="Q240"/>
  <c r="Q242"/>
  <c r="Q243"/>
  <c r="Q244"/>
  <c r="Q245"/>
  <c r="Q246"/>
  <c r="Q247"/>
  <c r="Q248"/>
  <c r="Q251"/>
  <c r="Q252"/>
  <c r="Q253"/>
  <c r="Q254"/>
  <c r="Q255"/>
  <c r="Q257"/>
  <c r="Q258"/>
  <c r="Q259"/>
  <c r="Q260"/>
  <c r="Q261"/>
  <c r="Q263"/>
  <c r="Q264"/>
  <c r="Q266"/>
  <c r="Q267"/>
  <c r="Q268"/>
  <c r="Q269"/>
  <c r="Q270"/>
  <c r="Q271"/>
  <c r="Q272"/>
  <c r="Q273"/>
  <c r="Q275"/>
  <c r="Q277"/>
  <c r="Q279"/>
  <c r="Q280"/>
  <c r="Q282"/>
  <c r="Q283"/>
  <c r="Q285"/>
  <c r="Q286"/>
  <c r="Q287"/>
  <c r="Q288"/>
  <c r="Q290"/>
  <c r="Q291"/>
  <c r="Q292"/>
  <c r="Q293"/>
  <c r="Q294"/>
  <c r="Q295"/>
  <c r="Q296"/>
  <c r="Q297"/>
  <c r="Q298"/>
  <c r="Q299"/>
  <c r="Q300"/>
  <c r="Q301"/>
  <c r="Q302"/>
  <c r="Q303"/>
  <c r="Q304"/>
  <c r="Q306"/>
  <c r="Q307"/>
  <c r="Q308"/>
  <c r="Q309"/>
  <c r="Q310"/>
  <c r="Q311"/>
  <c r="Q312"/>
  <c r="Q313"/>
  <c r="Q315"/>
  <c r="Q316"/>
  <c r="Q318"/>
  <c r="Q319"/>
  <c r="Q321"/>
  <c r="Q323"/>
  <c r="Q325"/>
  <c r="Q327"/>
  <c r="Q329"/>
  <c r="Q330"/>
  <c r="Q331"/>
  <c r="Q332"/>
  <c r="Q334"/>
  <c r="Q336"/>
  <c r="Q337"/>
  <c r="Q339"/>
  <c r="P340"/>
  <c r="S16"/>
  <c r="S22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74"/>
  <c r="S176"/>
  <c r="S178"/>
  <c r="S179"/>
  <c r="S180"/>
  <c r="S181"/>
  <c r="S182"/>
  <c r="S183"/>
  <c r="S184"/>
  <c r="S186"/>
  <c r="S188"/>
  <c r="S189"/>
  <c r="S192"/>
  <c r="S193"/>
  <c r="S194"/>
  <c r="S195"/>
  <c r="S196"/>
  <c r="S197"/>
  <c r="S198"/>
  <c r="S199"/>
  <c r="S200"/>
  <c r="S201"/>
  <c r="S202"/>
  <c r="S203"/>
  <c r="S204"/>
  <c r="S206"/>
  <c r="S207"/>
  <c r="S208"/>
  <c r="S209"/>
  <c r="S210"/>
  <c r="S211"/>
  <c r="S212"/>
  <c r="S213"/>
  <c r="S214"/>
  <c r="S215"/>
  <c r="S216"/>
  <c r="S217"/>
  <c r="S218"/>
  <c r="S220"/>
  <c r="S221"/>
  <c r="S222"/>
  <c r="S223"/>
  <c r="S224"/>
  <c r="S225"/>
  <c r="S226"/>
  <c r="S227"/>
  <c r="S228"/>
  <c r="S229"/>
  <c r="S230"/>
  <c r="S231"/>
  <c r="S232"/>
  <c r="S234"/>
  <c r="S235"/>
  <c r="S236"/>
  <c r="S237"/>
  <c r="S238"/>
  <c r="S239"/>
  <c r="S240"/>
  <c r="S242"/>
  <c r="S243"/>
  <c r="S244"/>
  <c r="S245"/>
  <c r="S246"/>
  <c r="S247"/>
  <c r="S248"/>
  <c r="S251"/>
  <c r="S252"/>
  <c r="S253"/>
  <c r="S254"/>
  <c r="S255"/>
  <c r="S257"/>
  <c r="S258"/>
  <c r="S259"/>
  <c r="S260"/>
  <c r="S261"/>
  <c r="S263"/>
  <c r="S264"/>
  <c r="S266"/>
  <c r="S267"/>
  <c r="S268"/>
  <c r="S269"/>
  <c r="S270"/>
  <c r="S271"/>
  <c r="S272"/>
  <c r="S273"/>
  <c r="S275"/>
  <c r="S277"/>
  <c r="S279"/>
  <c r="S280"/>
  <c r="S282"/>
  <c r="S283"/>
  <c r="S285"/>
  <c r="S286"/>
  <c r="S287"/>
  <c r="S288"/>
  <c r="S290"/>
  <c r="S291"/>
  <c r="S292"/>
  <c r="S293"/>
  <c r="S294"/>
  <c r="S295"/>
  <c r="S296"/>
  <c r="S297"/>
  <c r="S298"/>
  <c r="S299"/>
  <c r="S300"/>
  <c r="S301"/>
  <c r="S302"/>
  <c r="S303"/>
  <c r="S304"/>
  <c r="S306"/>
  <c r="S307"/>
  <c r="S308"/>
  <c r="S309"/>
  <c r="S310"/>
  <c r="S311"/>
  <c r="S312"/>
  <c r="S313"/>
  <c r="S315"/>
  <c r="S316"/>
  <c r="S318"/>
  <c r="S319"/>
  <c r="S321"/>
  <c r="S323"/>
  <c r="S325"/>
  <c r="S327"/>
  <c r="S329"/>
  <c r="S330"/>
  <c r="S331"/>
  <c r="S332"/>
  <c r="S334"/>
  <c r="S336"/>
  <c r="S337"/>
  <c r="S339"/>
  <c r="R340"/>
  <c r="U16"/>
  <c r="U22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76"/>
  <c r="U178"/>
  <c r="U179"/>
  <c r="U180"/>
  <c r="U181"/>
  <c r="U182"/>
  <c r="U183"/>
  <c r="U184"/>
  <c r="U186"/>
  <c r="U188"/>
  <c r="U189"/>
  <c r="U192"/>
  <c r="U193"/>
  <c r="U194"/>
  <c r="U195"/>
  <c r="U196"/>
  <c r="U197"/>
  <c r="U198"/>
  <c r="U199"/>
  <c r="U200"/>
  <c r="U201"/>
  <c r="U202"/>
  <c r="U203"/>
  <c r="U204"/>
  <c r="U206"/>
  <c r="U207"/>
  <c r="U208"/>
  <c r="U209"/>
  <c r="U210"/>
  <c r="U211"/>
  <c r="U212"/>
  <c r="U213"/>
  <c r="U214"/>
  <c r="U215"/>
  <c r="U216"/>
  <c r="U217"/>
  <c r="U218"/>
  <c r="U220"/>
  <c r="U221"/>
  <c r="U222"/>
  <c r="U223"/>
  <c r="U224"/>
  <c r="U225"/>
  <c r="U226"/>
  <c r="U227"/>
  <c r="U228"/>
  <c r="U229"/>
  <c r="U230"/>
  <c r="U231"/>
  <c r="U232"/>
  <c r="U234"/>
  <c r="U235"/>
  <c r="U236"/>
  <c r="U237"/>
  <c r="U238"/>
  <c r="U239"/>
  <c r="U240"/>
  <c r="U242"/>
  <c r="U243"/>
  <c r="U244"/>
  <c r="U245"/>
  <c r="U246"/>
  <c r="U247"/>
  <c r="U248"/>
  <c r="U251"/>
  <c r="U252"/>
  <c r="U253"/>
  <c r="U254"/>
  <c r="U255"/>
  <c r="U257"/>
  <c r="U258"/>
  <c r="U259"/>
  <c r="U260"/>
  <c r="U261"/>
  <c r="U263"/>
  <c r="U264"/>
  <c r="U266"/>
  <c r="U267"/>
  <c r="U268"/>
  <c r="U269"/>
  <c r="U270"/>
  <c r="U271"/>
  <c r="U272"/>
  <c r="U273"/>
  <c r="U275"/>
  <c r="U277"/>
  <c r="U279"/>
  <c r="U280"/>
  <c r="U282"/>
  <c r="U283"/>
  <c r="U285"/>
  <c r="U286"/>
  <c r="U287"/>
  <c r="U288"/>
  <c r="U290"/>
  <c r="U291"/>
  <c r="U292"/>
  <c r="U293"/>
  <c r="U294"/>
  <c r="U295"/>
  <c r="U296"/>
  <c r="U297"/>
  <c r="U298"/>
  <c r="U299"/>
  <c r="U300"/>
  <c r="U301"/>
  <c r="U302"/>
  <c r="U303"/>
  <c r="U304"/>
  <c r="U306"/>
  <c r="U307"/>
  <c r="U308"/>
  <c r="U309"/>
  <c r="U310"/>
  <c r="U311"/>
  <c r="U312"/>
  <c r="U313"/>
  <c r="U315"/>
  <c r="U316"/>
  <c r="U318"/>
  <c r="U319"/>
  <c r="U321"/>
  <c r="U323"/>
  <c r="U325"/>
  <c r="U327"/>
  <c r="U329"/>
  <c r="U330"/>
  <c r="U331"/>
  <c r="U332"/>
  <c r="U334"/>
  <c r="U336"/>
  <c r="U337"/>
  <c r="U339"/>
  <c r="T340"/>
  <c r="W16"/>
  <c r="W22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76"/>
  <c r="W178"/>
  <c r="W179"/>
  <c r="W180"/>
  <c r="W181"/>
  <c r="W182"/>
  <c r="W183"/>
  <c r="W184"/>
  <c r="W186"/>
  <c r="W188"/>
  <c r="W189"/>
  <c r="W192"/>
  <c r="W193"/>
  <c r="W194"/>
  <c r="W195"/>
  <c r="W196"/>
  <c r="W197"/>
  <c r="W198"/>
  <c r="W199"/>
  <c r="W200"/>
  <c r="W201"/>
  <c r="W202"/>
  <c r="W203"/>
  <c r="W204"/>
  <c r="W206"/>
  <c r="W207"/>
  <c r="W208"/>
  <c r="W209"/>
  <c r="W210"/>
  <c r="W211"/>
  <c r="W212"/>
  <c r="W213"/>
  <c r="W214"/>
  <c r="W215"/>
  <c r="W216"/>
  <c r="W217"/>
  <c r="W218"/>
  <c r="W220"/>
  <c r="W221"/>
  <c r="W222"/>
  <c r="W223"/>
  <c r="W224"/>
  <c r="W225"/>
  <c r="W226"/>
  <c r="W227"/>
  <c r="W228"/>
  <c r="W229"/>
  <c r="W230"/>
  <c r="W231"/>
  <c r="W232"/>
  <c r="W234"/>
  <c r="W235"/>
  <c r="W236"/>
  <c r="W237"/>
  <c r="W238"/>
  <c r="W239"/>
  <c r="W240"/>
  <c r="W242"/>
  <c r="W243"/>
  <c r="W244"/>
  <c r="W245"/>
  <c r="W246"/>
  <c r="W247"/>
  <c r="W248"/>
  <c r="W251"/>
  <c r="W252"/>
  <c r="W253"/>
  <c r="W254"/>
  <c r="W255"/>
  <c r="W257"/>
  <c r="W258"/>
  <c r="W259"/>
  <c r="W260"/>
  <c r="W261"/>
  <c r="W263"/>
  <c r="W264"/>
  <c r="W266"/>
  <c r="W267"/>
  <c r="W268"/>
  <c r="W269"/>
  <c r="W270"/>
  <c r="W271"/>
  <c r="W272"/>
  <c r="W273"/>
  <c r="W275"/>
  <c r="W277"/>
  <c r="W279"/>
  <c r="W280"/>
  <c r="W282"/>
  <c r="W283"/>
  <c r="W285"/>
  <c r="W286"/>
  <c r="W287"/>
  <c r="W288"/>
  <c r="W290"/>
  <c r="W291"/>
  <c r="W292"/>
  <c r="W293"/>
  <c r="W294"/>
  <c r="W295"/>
  <c r="W296"/>
  <c r="W297"/>
  <c r="W298"/>
  <c r="W299"/>
  <c r="W300"/>
  <c r="W301"/>
  <c r="W302"/>
  <c r="W303"/>
  <c r="W304"/>
  <c r="W306"/>
  <c r="W307"/>
  <c r="W308"/>
  <c r="W309"/>
  <c r="W310"/>
  <c r="W311"/>
  <c r="W312"/>
  <c r="W313"/>
  <c r="W315"/>
  <c r="W316"/>
  <c r="W318"/>
  <c r="W319"/>
  <c r="W321"/>
  <c r="W323"/>
  <c r="W325"/>
  <c r="W327"/>
  <c r="W329"/>
  <c r="W330"/>
  <c r="W331"/>
  <c r="W332"/>
  <c r="W334"/>
  <c r="W336"/>
  <c r="W337"/>
  <c r="W339"/>
  <c r="V340"/>
  <c r="Y16"/>
  <c r="Y22"/>
  <c r="Y24"/>
  <c r="Y25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76"/>
  <c r="Y178"/>
  <c r="Y179"/>
  <c r="Y180"/>
  <c r="Y181"/>
  <c r="Y182"/>
  <c r="Y183"/>
  <c r="Y184"/>
  <c r="Y186"/>
  <c r="Y188"/>
  <c r="Y189"/>
  <c r="Y192"/>
  <c r="Y193"/>
  <c r="Y194"/>
  <c r="Y195"/>
  <c r="Y196"/>
  <c r="Y197"/>
  <c r="Y198"/>
  <c r="Y199"/>
  <c r="Y200"/>
  <c r="Y201"/>
  <c r="Y202"/>
  <c r="Y203"/>
  <c r="Y204"/>
  <c r="Y206"/>
  <c r="Y207"/>
  <c r="Y208"/>
  <c r="Y209"/>
  <c r="Y210"/>
  <c r="Y211"/>
  <c r="Y212"/>
  <c r="Y213"/>
  <c r="Y214"/>
  <c r="Y215"/>
  <c r="Y216"/>
  <c r="Y217"/>
  <c r="Y218"/>
  <c r="Y220"/>
  <c r="Y221"/>
  <c r="Y222"/>
  <c r="Y223"/>
  <c r="Y224"/>
  <c r="Y225"/>
  <c r="Y226"/>
  <c r="Y227"/>
  <c r="Y228"/>
  <c r="Y229"/>
  <c r="Y230"/>
  <c r="Y231"/>
  <c r="Y232"/>
  <c r="Y234"/>
  <c r="Y235"/>
  <c r="Y236"/>
  <c r="Y237"/>
  <c r="Y238"/>
  <c r="Y239"/>
  <c r="Y240"/>
  <c r="Y242"/>
  <c r="Y243"/>
  <c r="Y244"/>
  <c r="Y245"/>
  <c r="Y246"/>
  <c r="Y247"/>
  <c r="Y248"/>
  <c r="Y251"/>
  <c r="Y252"/>
  <c r="Y253"/>
  <c r="Y254"/>
  <c r="Y255"/>
  <c r="Y257"/>
  <c r="Y258"/>
  <c r="Y259"/>
  <c r="Y260"/>
  <c r="Y261"/>
  <c r="Y263"/>
  <c r="Y264"/>
  <c r="Y266"/>
  <c r="Y267"/>
  <c r="Y268"/>
  <c r="Y269"/>
  <c r="Y270"/>
  <c r="Y271"/>
  <c r="Y272"/>
  <c r="Y273"/>
  <c r="Y275"/>
  <c r="Y277"/>
  <c r="Y279"/>
  <c r="Y280"/>
  <c r="Y282"/>
  <c r="Y283"/>
  <c r="Y285"/>
  <c r="Y286"/>
  <c r="Y287"/>
  <c r="Y288"/>
  <c r="Y290"/>
  <c r="Y291"/>
  <c r="Y292"/>
  <c r="Y293"/>
  <c r="Y294"/>
  <c r="Y295"/>
  <c r="Y296"/>
  <c r="Y297"/>
  <c r="Y298"/>
  <c r="Y299"/>
  <c r="Y300"/>
  <c r="Y301"/>
  <c r="Y302"/>
  <c r="Y303"/>
  <c r="Y304"/>
  <c r="Y306"/>
  <c r="Y307"/>
  <c r="Y308"/>
  <c r="Y309"/>
  <c r="Y310"/>
  <c r="Y311"/>
  <c r="Y312"/>
  <c r="Y313"/>
  <c r="Y315"/>
  <c r="Y316"/>
  <c r="Y318"/>
  <c r="Y319"/>
  <c r="Y321"/>
  <c r="Y323"/>
  <c r="Y325"/>
  <c r="Y327"/>
  <c r="Y329"/>
  <c r="Y330"/>
  <c r="Y331"/>
  <c r="Y332"/>
  <c r="Y334"/>
  <c r="Y336"/>
  <c r="Y337"/>
  <c r="Y339"/>
  <c r="X340"/>
  <c r="AA16"/>
  <c r="AA22"/>
  <c r="AA24"/>
  <c r="AA25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76"/>
  <c r="AA178"/>
  <c r="AA179"/>
  <c r="AA180"/>
  <c r="AA181"/>
  <c r="AA182"/>
  <c r="AA183"/>
  <c r="AA184"/>
  <c r="AA186"/>
  <c r="AA188"/>
  <c r="AA189"/>
  <c r="AA192"/>
  <c r="AA193"/>
  <c r="AA194"/>
  <c r="AA195"/>
  <c r="AA196"/>
  <c r="AA197"/>
  <c r="AA198"/>
  <c r="AA199"/>
  <c r="AA200"/>
  <c r="AA201"/>
  <c r="AA202"/>
  <c r="AA203"/>
  <c r="AA204"/>
  <c r="AA206"/>
  <c r="AA207"/>
  <c r="AA208"/>
  <c r="AA209"/>
  <c r="AA210"/>
  <c r="AA211"/>
  <c r="AA212"/>
  <c r="AA213"/>
  <c r="AA214"/>
  <c r="AA215"/>
  <c r="AA216"/>
  <c r="AA217"/>
  <c r="AA218"/>
  <c r="AA220"/>
  <c r="AA221"/>
  <c r="AA222"/>
  <c r="AA223"/>
  <c r="AA224"/>
  <c r="AA225"/>
  <c r="AA226"/>
  <c r="AA227"/>
  <c r="AA228"/>
  <c r="AA229"/>
  <c r="AA230"/>
  <c r="AA231"/>
  <c r="AA232"/>
  <c r="AA234"/>
  <c r="AA235"/>
  <c r="AA236"/>
  <c r="AA237"/>
  <c r="AA238"/>
  <c r="AA239"/>
  <c r="AA240"/>
  <c r="AA242"/>
  <c r="AA243"/>
  <c r="AA244"/>
  <c r="AA245"/>
  <c r="AA246"/>
  <c r="AA247"/>
  <c r="AA248"/>
  <c r="AA251"/>
  <c r="AA252"/>
  <c r="AA253"/>
  <c r="AA254"/>
  <c r="AA255"/>
  <c r="AA257"/>
  <c r="AA258"/>
  <c r="AA259"/>
  <c r="AA260"/>
  <c r="AA261"/>
  <c r="AA263"/>
  <c r="AA264"/>
  <c r="AA266"/>
  <c r="AA267"/>
  <c r="AA268"/>
  <c r="AA269"/>
  <c r="AA270"/>
  <c r="AA271"/>
  <c r="AA272"/>
  <c r="AA273"/>
  <c r="AA275"/>
  <c r="AA277"/>
  <c r="AA279"/>
  <c r="AA280"/>
  <c r="AA282"/>
  <c r="AA283"/>
  <c r="AA285"/>
  <c r="AA286"/>
  <c r="AA287"/>
  <c r="AA288"/>
  <c r="AA290"/>
  <c r="AA291"/>
  <c r="AA292"/>
  <c r="AA293"/>
  <c r="AA294"/>
  <c r="AA295"/>
  <c r="AA296"/>
  <c r="AA297"/>
  <c r="AA298"/>
  <c r="AA299"/>
  <c r="AA300"/>
  <c r="AA301"/>
  <c r="AA302"/>
  <c r="AA303"/>
  <c r="AA304"/>
  <c r="AA306"/>
  <c r="AA307"/>
  <c r="AA308"/>
  <c r="AA309"/>
  <c r="AA310"/>
  <c r="AA311"/>
  <c r="AA312"/>
  <c r="AA313"/>
  <c r="AA315"/>
  <c r="AA316"/>
  <c r="AA318"/>
  <c r="AA319"/>
  <c r="AA321"/>
  <c r="AA323"/>
  <c r="AA325"/>
  <c r="AA327"/>
  <c r="AA329"/>
  <c r="AA330"/>
  <c r="AA331"/>
  <c r="AA332"/>
  <c r="AA334"/>
  <c r="AA336"/>
  <c r="AA337"/>
  <c r="AA339"/>
  <c r="Z340"/>
  <c r="AC16"/>
  <c r="AC22"/>
  <c r="AC24"/>
  <c r="AC25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76"/>
  <c r="AC178"/>
  <c r="AC179"/>
  <c r="AC180"/>
  <c r="AC181"/>
  <c r="AC182"/>
  <c r="AC183"/>
  <c r="AC184"/>
  <c r="AC186"/>
  <c r="AC188"/>
  <c r="AC189"/>
  <c r="AC192"/>
  <c r="AC193"/>
  <c r="AC194"/>
  <c r="AC195"/>
  <c r="AC196"/>
  <c r="AC197"/>
  <c r="AC198"/>
  <c r="AC199"/>
  <c r="AC200"/>
  <c r="AC201"/>
  <c r="AC202"/>
  <c r="AC203"/>
  <c r="AC204"/>
  <c r="AC206"/>
  <c r="AC207"/>
  <c r="AC208"/>
  <c r="AC209"/>
  <c r="AC210"/>
  <c r="AC211"/>
  <c r="AC212"/>
  <c r="AC213"/>
  <c r="AC214"/>
  <c r="AC215"/>
  <c r="AC216"/>
  <c r="AC217"/>
  <c r="AC218"/>
  <c r="AC220"/>
  <c r="AC221"/>
  <c r="AC222"/>
  <c r="AC223"/>
  <c r="AC224"/>
  <c r="AC225"/>
  <c r="AC226"/>
  <c r="AC227"/>
  <c r="AC228"/>
  <c r="AC229"/>
  <c r="AC230"/>
  <c r="AC231"/>
  <c r="AC232"/>
  <c r="AC234"/>
  <c r="AC235"/>
  <c r="AC236"/>
  <c r="AC237"/>
  <c r="AC238"/>
  <c r="AC239"/>
  <c r="AC240"/>
  <c r="AC242"/>
  <c r="AC243"/>
  <c r="AC244"/>
  <c r="AC245"/>
  <c r="AC246"/>
  <c r="AC247"/>
  <c r="AC248"/>
  <c r="AC251"/>
  <c r="AC252"/>
  <c r="AC253"/>
  <c r="AC254"/>
  <c r="AC255"/>
  <c r="AC257"/>
  <c r="AC258"/>
  <c r="AC259"/>
  <c r="AC260"/>
  <c r="AC261"/>
  <c r="AC263"/>
  <c r="AC264"/>
  <c r="AC266"/>
  <c r="AC267"/>
  <c r="AC268"/>
  <c r="AC269"/>
  <c r="AC270"/>
  <c r="AC271"/>
  <c r="AC272"/>
  <c r="AC273"/>
  <c r="AC275"/>
  <c r="AC277"/>
  <c r="AC279"/>
  <c r="AC280"/>
  <c r="AC282"/>
  <c r="AC283"/>
  <c r="AC285"/>
  <c r="AC286"/>
  <c r="AC287"/>
  <c r="AC288"/>
  <c r="AC290"/>
  <c r="AC291"/>
  <c r="AC292"/>
  <c r="AC293"/>
  <c r="AC294"/>
  <c r="AC295"/>
  <c r="AC296"/>
  <c r="AC297"/>
  <c r="AC298"/>
  <c r="AC299"/>
  <c r="AC300"/>
  <c r="AC301"/>
  <c r="AC302"/>
  <c r="AC303"/>
  <c r="AC304"/>
  <c r="AC306"/>
  <c r="AC307"/>
  <c r="AC308"/>
  <c r="AC309"/>
  <c r="AC310"/>
  <c r="AC311"/>
  <c r="AC312"/>
  <c r="AC313"/>
  <c r="AC315"/>
  <c r="AC316"/>
  <c r="AC318"/>
  <c r="AC319"/>
  <c r="AC321"/>
  <c r="AC323"/>
  <c r="AC325"/>
  <c r="AC327"/>
  <c r="AC329"/>
  <c r="AC330"/>
  <c r="AC331"/>
  <c r="AC332"/>
  <c r="AC334"/>
  <c r="AC336"/>
  <c r="AC337"/>
  <c r="AC339"/>
  <c r="AB340"/>
  <c r="Y204" i="5"/>
  <c r="AA204"/>
  <c r="AC204"/>
  <c r="O204"/>
  <c r="Q204"/>
  <c r="S204"/>
  <c r="U204"/>
  <c r="W204"/>
  <c r="C204"/>
  <c r="E204"/>
  <c r="AC202"/>
  <c r="AA202"/>
  <c r="Y202"/>
  <c r="W202"/>
  <c r="U202"/>
  <c r="S202"/>
  <c r="Q202"/>
  <c r="O202"/>
  <c r="M202"/>
  <c r="K202"/>
  <c r="I202"/>
  <c r="G202"/>
  <c r="C202"/>
  <c r="E202"/>
  <c r="AC201"/>
  <c r="AA201"/>
  <c r="Y201"/>
  <c r="W201"/>
  <c r="U201"/>
  <c r="S201"/>
  <c r="Q201"/>
  <c r="O201"/>
  <c r="M201"/>
  <c r="K201"/>
  <c r="I201"/>
  <c r="G201"/>
  <c r="C201"/>
  <c r="E201"/>
  <c r="AC200"/>
  <c r="AA200"/>
  <c r="Y200"/>
  <c r="W200"/>
  <c r="U200"/>
  <c r="S200"/>
  <c r="Q200"/>
  <c r="O200"/>
  <c r="M200"/>
  <c r="K200"/>
  <c r="I200"/>
  <c r="G200"/>
  <c r="C200"/>
  <c r="E200"/>
  <c r="AC199"/>
  <c r="AA199"/>
  <c r="Y199"/>
  <c r="W199"/>
  <c r="U199"/>
  <c r="S199"/>
  <c r="Q199"/>
  <c r="O199"/>
  <c r="M199"/>
  <c r="K199"/>
  <c r="I199"/>
  <c r="G199"/>
  <c r="C199"/>
  <c r="E199"/>
  <c r="AC198"/>
  <c r="AA198"/>
  <c r="Y198"/>
  <c r="W198"/>
  <c r="U198"/>
  <c r="S198"/>
  <c r="Q198"/>
  <c r="O198"/>
  <c r="M198"/>
  <c r="K198"/>
  <c r="I198"/>
  <c r="G198"/>
  <c r="C198"/>
  <c r="E198"/>
  <c r="C194"/>
  <c r="E194"/>
  <c r="C193"/>
  <c r="E193"/>
  <c r="C191"/>
  <c r="E191"/>
  <c r="O189"/>
  <c r="C189"/>
  <c r="AC184"/>
  <c r="AA184"/>
  <c r="Y184"/>
  <c r="W184"/>
  <c r="U184"/>
  <c r="S184"/>
  <c r="Q184"/>
  <c r="O184"/>
  <c r="M184"/>
  <c r="K184"/>
  <c r="I184"/>
  <c r="G184"/>
  <c r="C184"/>
  <c r="E184"/>
  <c r="AC183"/>
  <c r="AA183"/>
  <c r="Y183"/>
  <c r="W183"/>
  <c r="U183"/>
  <c r="S183"/>
  <c r="Q183"/>
  <c r="O183"/>
  <c r="M183"/>
  <c r="K183"/>
  <c r="I183"/>
  <c r="G183"/>
  <c r="C183"/>
  <c r="E183"/>
  <c r="AC182"/>
  <c r="AA182"/>
  <c r="Y182"/>
  <c r="W182"/>
  <c r="U182"/>
  <c r="S182"/>
  <c r="Q182"/>
  <c r="O182"/>
  <c r="M182"/>
  <c r="K182"/>
  <c r="I182"/>
  <c r="G182"/>
  <c r="C182"/>
  <c r="E182"/>
  <c r="C174"/>
  <c r="E174"/>
  <c r="C175"/>
  <c r="E175"/>
  <c r="C176"/>
  <c r="E176"/>
  <c r="C177"/>
  <c r="E177"/>
  <c r="G173"/>
  <c r="I173"/>
  <c r="S167"/>
  <c r="U167"/>
  <c r="W167"/>
  <c r="S168"/>
  <c r="U168"/>
  <c r="W168"/>
  <c r="S169"/>
  <c r="U169"/>
  <c r="W169"/>
  <c r="S170"/>
  <c r="U170"/>
  <c r="W170"/>
  <c r="AC167"/>
  <c r="AC168"/>
  <c r="AC169"/>
  <c r="AC170"/>
  <c r="AC171"/>
  <c r="AC172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E148"/>
  <c r="C149"/>
  <c r="E149"/>
  <c r="C150"/>
  <c r="E150"/>
  <c r="C152"/>
  <c r="E152"/>
  <c r="C153"/>
  <c r="E153"/>
  <c r="C154"/>
  <c r="E154"/>
  <c r="C159"/>
  <c r="E159"/>
  <c r="C160"/>
  <c r="E160"/>
  <c r="C161"/>
  <c r="E161"/>
  <c r="C162"/>
  <c r="E162"/>
  <c r="C163"/>
  <c r="E163"/>
  <c r="C164"/>
  <c r="E164"/>
  <c r="C165"/>
  <c r="E165"/>
  <c r="C166"/>
  <c r="E166"/>
  <c r="C167"/>
  <c r="E167"/>
  <c r="C168"/>
  <c r="E168"/>
  <c r="C169"/>
  <c r="E169"/>
  <c r="C170"/>
  <c r="E170"/>
  <c r="C171"/>
  <c r="E171"/>
  <c r="C172"/>
  <c r="E172"/>
  <c r="C138"/>
  <c r="E138"/>
  <c r="C135"/>
  <c r="E135"/>
  <c r="C133"/>
  <c r="E133"/>
  <c r="C132"/>
  <c r="E132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G118"/>
  <c r="I118"/>
  <c r="K118"/>
  <c r="G119"/>
  <c r="I119"/>
  <c r="K119"/>
  <c r="G120"/>
  <c r="I120"/>
  <c r="K120"/>
  <c r="G121"/>
  <c r="I121"/>
  <c r="K121"/>
  <c r="G122"/>
  <c r="I122"/>
  <c r="K122"/>
  <c r="G123"/>
  <c r="I123"/>
  <c r="K123"/>
  <c r="G124"/>
  <c r="I124"/>
  <c r="K124"/>
  <c r="G125"/>
  <c r="I125"/>
  <c r="K125"/>
  <c r="G126"/>
  <c r="I126"/>
  <c r="K126"/>
  <c r="G127"/>
  <c r="I127"/>
  <c r="K127"/>
  <c r="G128"/>
  <c r="I128"/>
  <c r="K128"/>
  <c r="G129"/>
  <c r="I129"/>
  <c r="K129"/>
  <c r="G130"/>
  <c r="I130"/>
  <c r="K130"/>
  <c r="G132"/>
  <c r="I132"/>
  <c r="K132"/>
  <c r="G133"/>
  <c r="I133"/>
  <c r="K133"/>
  <c r="G135"/>
  <c r="I135"/>
  <c r="K135"/>
  <c r="G138"/>
  <c r="I138"/>
  <c r="K138"/>
  <c r="G139"/>
  <c r="I139"/>
  <c r="K139"/>
  <c r="G140"/>
  <c r="I140"/>
  <c r="K140"/>
  <c r="G141"/>
  <c r="I141"/>
  <c r="K141"/>
  <c r="G142"/>
  <c r="I142"/>
  <c r="K142"/>
  <c r="G143"/>
  <c r="I143"/>
  <c r="K143"/>
  <c r="G144"/>
  <c r="I144"/>
  <c r="K144"/>
  <c r="G145"/>
  <c r="I145"/>
  <c r="K145"/>
  <c r="G146"/>
  <c r="I146"/>
  <c r="K146"/>
  <c r="G147"/>
  <c r="I147"/>
  <c r="K147"/>
  <c r="G148"/>
  <c r="I148"/>
  <c r="K148"/>
  <c r="G149"/>
  <c r="I149"/>
  <c r="K149"/>
  <c r="G150"/>
  <c r="I150"/>
  <c r="K150"/>
  <c r="G152"/>
  <c r="I152"/>
  <c r="K152"/>
  <c r="G153"/>
  <c r="I153"/>
  <c r="K153"/>
  <c r="G154"/>
  <c r="I154"/>
  <c r="K154"/>
  <c r="G160"/>
  <c r="I160"/>
  <c r="K160"/>
  <c r="G161"/>
  <c r="I161"/>
  <c r="K161"/>
  <c r="G162"/>
  <c r="I162"/>
  <c r="K162"/>
  <c r="G163"/>
  <c r="I163"/>
  <c r="K163"/>
  <c r="G164"/>
  <c r="I164"/>
  <c r="K164"/>
  <c r="G165"/>
  <c r="I165"/>
  <c r="K165"/>
  <c r="G166"/>
  <c r="I166"/>
  <c r="K166"/>
  <c r="G167"/>
  <c r="I167"/>
  <c r="K167"/>
  <c r="G168"/>
  <c r="I168"/>
  <c r="K168"/>
  <c r="G169"/>
  <c r="I169"/>
  <c r="K169"/>
  <c r="G170"/>
  <c r="I170"/>
  <c r="K170"/>
  <c r="G171"/>
  <c r="I171"/>
  <c r="K171"/>
  <c r="G172"/>
  <c r="I172"/>
  <c r="K172"/>
  <c r="K173"/>
  <c r="G174"/>
  <c r="I174"/>
  <c r="K174"/>
  <c r="G175"/>
  <c r="I175"/>
  <c r="K175"/>
  <c r="G176"/>
  <c r="I176"/>
  <c r="K176"/>
  <c r="G177"/>
  <c r="I177"/>
  <c r="K177"/>
  <c r="G180"/>
  <c r="I180"/>
  <c r="K180"/>
  <c r="I186"/>
  <c r="K186"/>
  <c r="G187"/>
  <c r="I187"/>
  <c r="K187"/>
  <c r="G189"/>
  <c r="I189"/>
  <c r="K189"/>
  <c r="G191"/>
  <c r="I191"/>
  <c r="K191"/>
  <c r="M118"/>
  <c r="O118"/>
  <c r="Q118"/>
  <c r="M119"/>
  <c r="O119"/>
  <c r="Q119"/>
  <c r="M120"/>
  <c r="O120"/>
  <c r="Q120"/>
  <c r="M121"/>
  <c r="O121"/>
  <c r="Q121"/>
  <c r="M122"/>
  <c r="O122"/>
  <c r="Q122"/>
  <c r="M123"/>
  <c r="O123"/>
  <c r="Q123"/>
  <c r="M124"/>
  <c r="O124"/>
  <c r="Q124"/>
  <c r="M125"/>
  <c r="O125"/>
  <c r="Q125"/>
  <c r="M126"/>
  <c r="O126"/>
  <c r="Q126"/>
  <c r="M127"/>
  <c r="O127"/>
  <c r="Q127"/>
  <c r="M128"/>
  <c r="O128"/>
  <c r="Q128"/>
  <c r="M129"/>
  <c r="O129"/>
  <c r="Q129"/>
  <c r="M130"/>
  <c r="O130"/>
  <c r="Q130"/>
  <c r="M132"/>
  <c r="O132"/>
  <c r="Q132"/>
  <c r="M133"/>
  <c r="O133"/>
  <c r="Q133"/>
  <c r="M135"/>
  <c r="O135"/>
  <c r="Q135"/>
  <c r="M138"/>
  <c r="O138"/>
  <c r="Q138"/>
  <c r="M139"/>
  <c r="O139"/>
  <c r="Q139"/>
  <c r="M140"/>
  <c r="O140"/>
  <c r="Q140"/>
  <c r="M141"/>
  <c r="O141"/>
  <c r="Q141"/>
  <c r="M142"/>
  <c r="O142"/>
  <c r="Q142"/>
  <c r="M143"/>
  <c r="O143"/>
  <c r="Q143"/>
  <c r="M144"/>
  <c r="O144"/>
  <c r="Q144"/>
  <c r="M145"/>
  <c r="O145"/>
  <c r="Q145"/>
  <c r="M146"/>
  <c r="O146"/>
  <c r="Q146"/>
  <c r="M147"/>
  <c r="O147"/>
  <c r="Q147"/>
  <c r="M148"/>
  <c r="O148"/>
  <c r="Q148"/>
  <c r="M149"/>
  <c r="O149"/>
  <c r="Q149"/>
  <c r="M150"/>
  <c r="O150"/>
  <c r="Q150"/>
  <c r="M152"/>
  <c r="O152"/>
  <c r="Q152"/>
  <c r="M153"/>
  <c r="O153"/>
  <c r="Q153"/>
  <c r="M154"/>
  <c r="O154"/>
  <c r="Q154"/>
  <c r="M159"/>
  <c r="O159"/>
  <c r="Q159"/>
  <c r="M160"/>
  <c r="O160"/>
  <c r="Q160"/>
  <c r="M161"/>
  <c r="O161"/>
  <c r="Q161"/>
  <c r="M162"/>
  <c r="O162"/>
  <c r="Q162"/>
  <c r="M163"/>
  <c r="O163"/>
  <c r="Q163"/>
  <c r="M164"/>
  <c r="O164"/>
  <c r="Q164"/>
  <c r="M165"/>
  <c r="O165"/>
  <c r="Q165"/>
  <c r="M166"/>
  <c r="O166"/>
  <c r="Q166"/>
  <c r="M167"/>
  <c r="O167"/>
  <c r="Q167"/>
  <c r="M168"/>
  <c r="O168"/>
  <c r="Q168"/>
  <c r="M169"/>
  <c r="O169"/>
  <c r="Q169"/>
  <c r="M170"/>
  <c r="O170"/>
  <c r="Q170"/>
  <c r="M171"/>
  <c r="O171"/>
  <c r="Q171"/>
  <c r="M172"/>
  <c r="O172"/>
  <c r="Q172"/>
  <c r="M173"/>
  <c r="O173"/>
  <c r="Q173"/>
  <c r="M174"/>
  <c r="O174"/>
  <c r="Q174"/>
  <c r="M175"/>
  <c r="O175"/>
  <c r="Q175"/>
  <c r="M176"/>
  <c r="O176"/>
  <c r="Q176"/>
  <c r="M177"/>
  <c r="O177"/>
  <c r="Q177"/>
  <c r="M180"/>
  <c r="O180"/>
  <c r="Q180"/>
  <c r="S119"/>
  <c r="U119"/>
  <c r="W119"/>
  <c r="S120"/>
  <c r="U120"/>
  <c r="W120"/>
  <c r="S121"/>
  <c r="U121"/>
  <c r="W121"/>
  <c r="S122"/>
  <c r="U122"/>
  <c r="W122"/>
  <c r="S123"/>
  <c r="U123"/>
  <c r="W123"/>
  <c r="S124"/>
  <c r="U124"/>
  <c r="W124"/>
  <c r="S125"/>
  <c r="U125"/>
  <c r="W125"/>
  <c r="S126"/>
  <c r="U126"/>
  <c r="W126"/>
  <c r="S127"/>
  <c r="U127"/>
  <c r="W127"/>
  <c r="S128"/>
  <c r="U128"/>
  <c r="W128"/>
  <c r="S129"/>
  <c r="U129"/>
  <c r="W129"/>
  <c r="S130"/>
  <c r="U130"/>
  <c r="W130"/>
  <c r="S132"/>
  <c r="U132"/>
  <c r="W132"/>
  <c r="S133"/>
  <c r="U133"/>
  <c r="W133"/>
  <c r="S135"/>
  <c r="U135"/>
  <c r="W135"/>
  <c r="S138"/>
  <c r="U138"/>
  <c r="W138"/>
  <c r="S139"/>
  <c r="U139"/>
  <c r="W139"/>
  <c r="S140"/>
  <c r="U140"/>
  <c r="W140"/>
  <c r="S141"/>
  <c r="U141"/>
  <c r="W141"/>
  <c r="S142"/>
  <c r="U142"/>
  <c r="W142"/>
  <c r="S143"/>
  <c r="U143"/>
  <c r="W143"/>
  <c r="S144"/>
  <c r="U144"/>
  <c r="W144"/>
  <c r="S145"/>
  <c r="U145"/>
  <c r="W145"/>
  <c r="S146"/>
  <c r="U146"/>
  <c r="W146"/>
  <c r="S147"/>
  <c r="U147"/>
  <c r="W147"/>
  <c r="S148"/>
  <c r="U148"/>
  <c r="W148"/>
  <c r="S149"/>
  <c r="U149"/>
  <c r="W149"/>
  <c r="S150"/>
  <c r="U150"/>
  <c r="W150"/>
  <c r="S152"/>
  <c r="U152"/>
  <c r="W152"/>
  <c r="S153"/>
  <c r="U153"/>
  <c r="W153"/>
  <c r="S154"/>
  <c r="U154"/>
  <c r="W154"/>
  <c r="S159"/>
  <c r="U159"/>
  <c r="W159"/>
  <c r="S160"/>
  <c r="U160"/>
  <c r="W160"/>
  <c r="S161"/>
  <c r="U161"/>
  <c r="W161"/>
  <c r="S162"/>
  <c r="U162"/>
  <c r="W162"/>
  <c r="S163"/>
  <c r="U163"/>
  <c r="W163"/>
  <c r="S164"/>
  <c r="U164"/>
  <c r="W164"/>
  <c r="S165"/>
  <c r="U165"/>
  <c r="W165"/>
  <c r="S166"/>
  <c r="U166"/>
  <c r="W166"/>
  <c r="S171"/>
  <c r="U171"/>
  <c r="W171"/>
  <c r="S172"/>
  <c r="U172"/>
  <c r="W172"/>
  <c r="S173"/>
  <c r="U173"/>
  <c r="W173"/>
  <c r="S174"/>
  <c r="U174"/>
  <c r="W174"/>
  <c r="S175"/>
  <c r="U175"/>
  <c r="W175"/>
  <c r="S176"/>
  <c r="U176"/>
  <c r="W176"/>
  <c r="S177"/>
  <c r="U177"/>
  <c r="W177"/>
  <c r="S180"/>
  <c r="U180"/>
  <c r="W180"/>
  <c r="S186"/>
  <c r="U186"/>
  <c r="W186"/>
  <c r="S187"/>
  <c r="U187"/>
  <c r="W187"/>
  <c r="Y138"/>
  <c r="AA138"/>
  <c r="AC138"/>
  <c r="Y139"/>
  <c r="AA139"/>
  <c r="AC139"/>
  <c r="Y140"/>
  <c r="AA140"/>
  <c r="AC140"/>
  <c r="Y141"/>
  <c r="AA141"/>
  <c r="AC141"/>
  <c r="Y142"/>
  <c r="AA142"/>
  <c r="AC142"/>
  <c r="Y143"/>
  <c r="AA143"/>
  <c r="AC143"/>
  <c r="Y144"/>
  <c r="AA144"/>
  <c r="AC144"/>
  <c r="Y145"/>
  <c r="AA145"/>
  <c r="AC145"/>
  <c r="Y146"/>
  <c r="AA146"/>
  <c r="AC146"/>
  <c r="Y147"/>
  <c r="AA147"/>
  <c r="AC147"/>
  <c r="Y148"/>
  <c r="AA148"/>
  <c r="AC148"/>
  <c r="Y149"/>
  <c r="AA149"/>
  <c r="AC149"/>
  <c r="Y150"/>
  <c r="AA150"/>
  <c r="AC150"/>
  <c r="Y152"/>
  <c r="AA152"/>
  <c r="AC152"/>
  <c r="Y153"/>
  <c r="AA153"/>
  <c r="AC153"/>
  <c r="Y154"/>
  <c r="AA154"/>
  <c r="AC154"/>
  <c r="Y159"/>
  <c r="AA159"/>
  <c r="AC159"/>
  <c r="Y160"/>
  <c r="AC160"/>
  <c r="Y161"/>
  <c r="AC161"/>
  <c r="Y162"/>
  <c r="AC162"/>
  <c r="Y163"/>
  <c r="AC163"/>
  <c r="Y164"/>
  <c r="AC164"/>
  <c r="Y165"/>
  <c r="AC165"/>
  <c r="Y166"/>
  <c r="AC166"/>
  <c r="Y167"/>
  <c r="Y168"/>
  <c r="Y169"/>
  <c r="Y170"/>
  <c r="Y171"/>
  <c r="Y172"/>
  <c r="Y119"/>
  <c r="AA119"/>
  <c r="AC119"/>
  <c r="Y120"/>
  <c r="AA120"/>
  <c r="AC120"/>
  <c r="Y121"/>
  <c r="AA121"/>
  <c r="AC121"/>
  <c r="Y122"/>
  <c r="AA122"/>
  <c r="AC122"/>
  <c r="Y123"/>
  <c r="AA123"/>
  <c r="AC123"/>
  <c r="Y124"/>
  <c r="AA124"/>
  <c r="AC124"/>
  <c r="Y125"/>
  <c r="AA125"/>
  <c r="AC125"/>
  <c r="Y126"/>
  <c r="AA126"/>
  <c r="AC126"/>
  <c r="Y127"/>
  <c r="AA127"/>
  <c r="AC127"/>
  <c r="Y128"/>
  <c r="AA128"/>
  <c r="AC128"/>
  <c r="Y129"/>
  <c r="AA129"/>
  <c r="AC129"/>
  <c r="Y130"/>
  <c r="AA130"/>
  <c r="AC130"/>
  <c r="Y132"/>
  <c r="AA132"/>
  <c r="AC132"/>
  <c r="Y133"/>
  <c r="AA133"/>
  <c r="AC133"/>
  <c r="Y135"/>
  <c r="AA135"/>
  <c r="AC135"/>
  <c r="C108"/>
  <c r="E108"/>
  <c r="C109"/>
  <c r="E109"/>
  <c r="C110"/>
  <c r="E110"/>
  <c r="C111"/>
  <c r="E111"/>
  <c r="C112"/>
  <c r="E112"/>
  <c r="C113"/>
  <c r="E113"/>
  <c r="C114"/>
  <c r="E114"/>
  <c r="C115"/>
  <c r="E115"/>
  <c r="C116"/>
  <c r="E116"/>
  <c r="C92"/>
  <c r="C93"/>
  <c r="C94"/>
  <c r="C95"/>
  <c r="C96"/>
  <c r="C97"/>
  <c r="C98"/>
  <c r="C99"/>
  <c r="C100"/>
  <c r="C101"/>
  <c r="C102"/>
  <c r="C103"/>
  <c r="C104"/>
  <c r="C105"/>
  <c r="C106"/>
  <c r="C107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8"/>
  <c r="C29"/>
  <c r="E29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E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E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1"/>
  <c r="E91"/>
  <c r="E92"/>
  <c r="E93"/>
  <c r="E94"/>
  <c r="E95"/>
  <c r="E96"/>
  <c r="E97"/>
  <c r="E98"/>
  <c r="E99"/>
  <c r="E100"/>
  <c r="E101"/>
  <c r="E102"/>
  <c r="E103"/>
  <c r="E104"/>
  <c r="E105"/>
  <c r="E106"/>
  <c r="E107"/>
  <c r="Y15"/>
  <c r="Y17"/>
  <c r="Y19"/>
  <c r="Y21"/>
  <c r="Y22"/>
  <c r="Y23"/>
  <c r="Y24"/>
  <c r="Y25"/>
  <c r="Y26"/>
  <c r="Y27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1"/>
  <c r="G48"/>
  <c r="I48"/>
  <c r="K48"/>
  <c r="M48"/>
  <c r="O48"/>
  <c r="Q48"/>
  <c r="S48"/>
  <c r="U48"/>
  <c r="W48"/>
  <c r="AA48"/>
  <c r="AC48"/>
  <c r="G49"/>
  <c r="I49"/>
  <c r="K49"/>
  <c r="M49"/>
  <c r="O49"/>
  <c r="Q49"/>
  <c r="S49"/>
  <c r="U49"/>
  <c r="W49"/>
  <c r="AA49"/>
  <c r="AC49"/>
  <c r="G50"/>
  <c r="I50"/>
  <c r="K50"/>
  <c r="M50"/>
  <c r="O50"/>
  <c r="Q50"/>
  <c r="S50"/>
  <c r="U50"/>
  <c r="W50"/>
  <c r="AA50"/>
  <c r="AC50"/>
  <c r="G51"/>
  <c r="I51"/>
  <c r="K51"/>
  <c r="M51"/>
  <c r="O51"/>
  <c r="Q51"/>
  <c r="S51"/>
  <c r="U51"/>
  <c r="W51"/>
  <c r="AA51"/>
  <c r="AC51"/>
  <c r="G52"/>
  <c r="I52"/>
  <c r="K52"/>
  <c r="M52"/>
  <c r="O52"/>
  <c r="Q52"/>
  <c r="S52"/>
  <c r="U52"/>
  <c r="W52"/>
  <c r="AA52"/>
  <c r="AC52"/>
  <c r="G53"/>
  <c r="I53"/>
  <c r="K53"/>
  <c r="M53"/>
  <c r="O53"/>
  <c r="Q53"/>
  <c r="S53"/>
  <c r="U53"/>
  <c r="W53"/>
  <c r="AA53"/>
  <c r="AC53"/>
  <c r="G54"/>
  <c r="I54"/>
  <c r="K54"/>
  <c r="M54"/>
  <c r="O54"/>
  <c r="Q54"/>
  <c r="S54"/>
  <c r="U54"/>
  <c r="W54"/>
  <c r="AA54"/>
  <c r="AC54"/>
  <c r="G55"/>
  <c r="I55"/>
  <c r="K55"/>
  <c r="M55"/>
  <c r="O55"/>
  <c r="Q55"/>
  <c r="S55"/>
  <c r="U55"/>
  <c r="W55"/>
  <c r="AA55"/>
  <c r="AC55"/>
  <c r="G56"/>
  <c r="I56"/>
  <c r="K56"/>
  <c r="M56"/>
  <c r="O56"/>
  <c r="Q56"/>
  <c r="S56"/>
  <c r="U56"/>
  <c r="W56"/>
  <c r="AA56"/>
  <c r="AC56"/>
  <c r="G57"/>
  <c r="I57"/>
  <c r="K57"/>
  <c r="M57"/>
  <c r="O57"/>
  <c r="Q57"/>
  <c r="S57"/>
  <c r="U57"/>
  <c r="W57"/>
  <c r="AA57"/>
  <c r="AC57"/>
  <c r="G58"/>
  <c r="I58"/>
  <c r="K58"/>
  <c r="M58"/>
  <c r="O58"/>
  <c r="Q58"/>
  <c r="S58"/>
  <c r="U58"/>
  <c r="W58"/>
  <c r="AA58"/>
  <c r="AC58"/>
  <c r="G59"/>
  <c r="I59"/>
  <c r="K59"/>
  <c r="M59"/>
  <c r="O59"/>
  <c r="Q59"/>
  <c r="S59"/>
  <c r="U59"/>
  <c r="W59"/>
  <c r="AA59"/>
  <c r="AC59"/>
  <c r="G60"/>
  <c r="I60"/>
  <c r="K60"/>
  <c r="M60"/>
  <c r="O60"/>
  <c r="Q60"/>
  <c r="S60"/>
  <c r="U60"/>
  <c r="W60"/>
  <c r="AA60"/>
  <c r="AC60"/>
  <c r="G61"/>
  <c r="I61"/>
  <c r="K61"/>
  <c r="M61"/>
  <c r="O61"/>
  <c r="Q61"/>
  <c r="S61"/>
  <c r="U61"/>
  <c r="W61"/>
  <c r="AA61"/>
  <c r="AC61"/>
  <c r="G62"/>
  <c r="I62"/>
  <c r="K62"/>
  <c r="M62"/>
  <c r="O62"/>
  <c r="Q62"/>
  <c r="S62"/>
  <c r="U62"/>
  <c r="W62"/>
  <c r="AA62"/>
  <c r="AC62"/>
  <c r="G63"/>
  <c r="I63"/>
  <c r="K63"/>
  <c r="M63"/>
  <c r="O63"/>
  <c r="Q63"/>
  <c r="S63"/>
  <c r="U63"/>
  <c r="W63"/>
  <c r="AA63"/>
  <c r="AC63"/>
  <c r="G64"/>
  <c r="I64"/>
  <c r="K64"/>
  <c r="M64"/>
  <c r="O64"/>
  <c r="Q64"/>
  <c r="S64"/>
  <c r="U64"/>
  <c r="W64"/>
  <c r="AA64"/>
  <c r="AC64"/>
  <c r="G65"/>
  <c r="I65"/>
  <c r="K65"/>
  <c r="M65"/>
  <c r="O65"/>
  <c r="Q65"/>
  <c r="S65"/>
  <c r="U65"/>
  <c r="W65"/>
  <c r="AA65"/>
  <c r="AC65"/>
  <c r="G66"/>
  <c r="I66"/>
  <c r="K66"/>
  <c r="M66"/>
  <c r="O66"/>
  <c r="Q66"/>
  <c r="S66"/>
  <c r="U66"/>
  <c r="W66"/>
  <c r="AA66"/>
  <c r="AC66"/>
  <c r="G67"/>
  <c r="I67"/>
  <c r="K67"/>
  <c r="M67"/>
  <c r="O67"/>
  <c r="Q67"/>
  <c r="S67"/>
  <c r="U67"/>
  <c r="W67"/>
  <c r="AA67"/>
  <c r="AC67"/>
  <c r="G68"/>
  <c r="I68"/>
  <c r="K68"/>
  <c r="M68"/>
  <c r="O68"/>
  <c r="Q68"/>
  <c r="S68"/>
  <c r="U68"/>
  <c r="W68"/>
  <c r="AA68"/>
  <c r="AC68"/>
  <c r="G69"/>
  <c r="I69"/>
  <c r="K69"/>
  <c r="M69"/>
  <c r="O69"/>
  <c r="Q69"/>
  <c r="S69"/>
  <c r="U69"/>
  <c r="W69"/>
  <c r="AA69"/>
  <c r="AC69"/>
  <c r="G70"/>
  <c r="I70"/>
  <c r="K70"/>
  <c r="M70"/>
  <c r="O70"/>
  <c r="Q70"/>
  <c r="S70"/>
  <c r="U70"/>
  <c r="W70"/>
  <c r="AA70"/>
  <c r="AC70"/>
  <c r="G71"/>
  <c r="I71"/>
  <c r="K71"/>
  <c r="M71"/>
  <c r="O71"/>
  <c r="Q71"/>
  <c r="S71"/>
  <c r="U71"/>
  <c r="W71"/>
  <c r="AA71"/>
  <c r="AC71"/>
  <c r="G72"/>
  <c r="I72"/>
  <c r="K72"/>
  <c r="M72"/>
  <c r="O72"/>
  <c r="Q72"/>
  <c r="S72"/>
  <c r="U72"/>
  <c r="W72"/>
  <c r="AA72"/>
  <c r="AC72"/>
  <c r="G73"/>
  <c r="I73"/>
  <c r="K73"/>
  <c r="M73"/>
  <c r="O73"/>
  <c r="Q73"/>
  <c r="S73"/>
  <c r="U73"/>
  <c r="W73"/>
  <c r="AA73"/>
  <c r="AC73"/>
  <c r="G74"/>
  <c r="I74"/>
  <c r="K74"/>
  <c r="M74"/>
  <c r="O74"/>
  <c r="Q74"/>
  <c r="S74"/>
  <c r="U74"/>
  <c r="W74"/>
  <c r="AA74"/>
  <c r="AC74"/>
  <c r="G75"/>
  <c r="I75"/>
  <c r="K75"/>
  <c r="M75"/>
  <c r="O75"/>
  <c r="Q75"/>
  <c r="S75"/>
  <c r="U75"/>
  <c r="W75"/>
  <c r="AA75"/>
  <c r="AC75"/>
  <c r="G76"/>
  <c r="I76"/>
  <c r="K76"/>
  <c r="M76"/>
  <c r="O76"/>
  <c r="Q76"/>
  <c r="S76"/>
  <c r="U76"/>
  <c r="W76"/>
  <c r="AA76"/>
  <c r="AC76"/>
  <c r="G77"/>
  <c r="I77"/>
  <c r="K77"/>
  <c r="M77"/>
  <c r="O77"/>
  <c r="Q77"/>
  <c r="S77"/>
  <c r="U77"/>
  <c r="W77"/>
  <c r="AA77"/>
  <c r="AC77"/>
  <c r="G78"/>
  <c r="I78"/>
  <c r="K78"/>
  <c r="M78"/>
  <c r="O78"/>
  <c r="Q78"/>
  <c r="S78"/>
  <c r="U78"/>
  <c r="W78"/>
  <c r="AA78"/>
  <c r="AC78"/>
  <c r="G79"/>
  <c r="I79"/>
  <c r="K79"/>
  <c r="M79"/>
  <c r="O79"/>
  <c r="Q79"/>
  <c r="S79"/>
  <c r="U79"/>
  <c r="W79"/>
  <c r="AA79"/>
  <c r="AC79"/>
  <c r="G80"/>
  <c r="I80"/>
  <c r="K80"/>
  <c r="M80"/>
  <c r="O80"/>
  <c r="Q80"/>
  <c r="S80"/>
  <c r="U80"/>
  <c r="W80"/>
  <c r="AA80"/>
  <c r="AC80"/>
  <c r="G81"/>
  <c r="I81"/>
  <c r="K81"/>
  <c r="M81"/>
  <c r="O81"/>
  <c r="Q81"/>
  <c r="S81"/>
  <c r="U81"/>
  <c r="W81"/>
  <c r="AA81"/>
  <c r="AC81"/>
  <c r="G82"/>
  <c r="I82"/>
  <c r="K82"/>
  <c r="M82"/>
  <c r="O82"/>
  <c r="Q82"/>
  <c r="S82"/>
  <c r="U82"/>
  <c r="W82"/>
  <c r="AA82"/>
  <c r="AC82"/>
  <c r="G83"/>
  <c r="I83"/>
  <c r="K83"/>
  <c r="M83"/>
  <c r="O83"/>
  <c r="Q83"/>
  <c r="S83"/>
  <c r="U83"/>
  <c r="W83"/>
  <c r="AA83"/>
  <c r="AC83"/>
  <c r="G84"/>
  <c r="I84"/>
  <c r="K84"/>
  <c r="M84"/>
  <c r="O84"/>
  <c r="Q84"/>
  <c r="S84"/>
  <c r="U84"/>
  <c r="W84"/>
  <c r="AA84"/>
  <c r="AC84"/>
  <c r="C23"/>
  <c r="E23"/>
  <c r="C24"/>
  <c r="E24"/>
  <c r="C25"/>
  <c r="E25"/>
  <c r="C26"/>
  <c r="E26"/>
  <c r="C27"/>
  <c r="E27"/>
  <c r="C22"/>
  <c r="AA17"/>
  <c r="AA19"/>
  <c r="AA21"/>
  <c r="AA22"/>
  <c r="AA23"/>
  <c r="AA24"/>
  <c r="AA25"/>
  <c r="U21"/>
  <c r="U22"/>
  <c r="U23"/>
  <c r="U24"/>
  <c r="Q17"/>
  <c r="Q19"/>
  <c r="Q21"/>
  <c r="Q22"/>
  <c r="Q23"/>
  <c r="Q24"/>
  <c r="Q25"/>
  <c r="Q26"/>
  <c r="Q27"/>
  <c r="Q29"/>
  <c r="Q30"/>
  <c r="Q31"/>
  <c r="Q32"/>
  <c r="Q33"/>
  <c r="Q34"/>
  <c r="O19"/>
  <c r="O21"/>
  <c r="O22"/>
  <c r="O23"/>
  <c r="O24"/>
  <c r="K17"/>
  <c r="K19"/>
  <c r="K21"/>
  <c r="K22"/>
  <c r="K23"/>
  <c r="K24"/>
  <c r="K25"/>
  <c r="K26"/>
  <c r="K27"/>
  <c r="K29"/>
  <c r="K30"/>
  <c r="K31"/>
  <c r="K32"/>
  <c r="I17"/>
  <c r="I19"/>
  <c r="I21"/>
  <c r="I22"/>
  <c r="I23"/>
  <c r="I24"/>
  <c r="I25"/>
  <c r="I26"/>
  <c r="I27"/>
  <c r="I29"/>
  <c r="I30"/>
  <c r="G15"/>
  <c r="G17"/>
  <c r="G19"/>
  <c r="G21"/>
  <c r="G22"/>
  <c r="G23"/>
  <c r="G24"/>
  <c r="G25"/>
  <c r="G26"/>
  <c r="G27"/>
  <c r="G29"/>
  <c r="W17"/>
  <c r="W19"/>
  <c r="W21"/>
  <c r="W22"/>
  <c r="W23"/>
  <c r="U17"/>
  <c r="U19"/>
  <c r="C15"/>
  <c r="E15"/>
  <c r="C17"/>
  <c r="E17"/>
  <c r="C19"/>
  <c r="E19"/>
  <c r="C21"/>
  <c r="E21"/>
  <c r="E22"/>
  <c r="O17"/>
  <c r="C14" i="2"/>
  <c r="AC14"/>
  <c r="AA14"/>
  <c r="Y14"/>
  <c r="W14"/>
  <c r="U14"/>
  <c r="S14"/>
  <c r="Q14"/>
  <c r="O14"/>
  <c r="E14"/>
  <c r="K14"/>
  <c r="I14"/>
  <c r="G14"/>
  <c r="C173" i="5"/>
  <c r="E173"/>
  <c r="AC196"/>
  <c r="AA196"/>
  <c r="Y196"/>
  <c r="W196"/>
  <c r="U196"/>
  <c r="S196"/>
  <c r="Q196"/>
  <c r="O196"/>
  <c r="M196"/>
  <c r="K196"/>
  <c r="I196"/>
  <c r="G196"/>
  <c r="C196"/>
  <c r="E196"/>
  <c r="AC194"/>
  <c r="AA194"/>
  <c r="Y194"/>
  <c r="W194"/>
  <c r="U194"/>
  <c r="S194"/>
  <c r="Q194"/>
  <c r="O194"/>
  <c r="M194"/>
  <c r="K194"/>
  <c r="I194"/>
  <c r="G194"/>
  <c r="AC193"/>
  <c r="AA193"/>
  <c r="Y193"/>
  <c r="W193"/>
  <c r="U193"/>
  <c r="S193"/>
  <c r="Q193"/>
  <c r="O193"/>
  <c r="M193"/>
  <c r="K193"/>
  <c r="I193"/>
  <c r="G193"/>
  <c r="AC191"/>
  <c r="AA191"/>
  <c r="Y191"/>
  <c r="W191"/>
  <c r="U191"/>
  <c r="S191"/>
  <c r="Q191"/>
  <c r="O191"/>
  <c r="M191"/>
  <c r="AC189"/>
  <c r="AA189"/>
  <c r="Y189"/>
  <c r="W189"/>
  <c r="U189"/>
  <c r="S189"/>
  <c r="Q189"/>
  <c r="M189"/>
  <c r="E189"/>
  <c r="AC187"/>
  <c r="AA187"/>
  <c r="Y187"/>
  <c r="Q187"/>
  <c r="O187"/>
  <c r="M187"/>
  <c r="C187"/>
  <c r="E187"/>
  <c r="AC186"/>
  <c r="AA186"/>
  <c r="Y186"/>
  <c r="Q186"/>
  <c r="O186"/>
  <c r="M186"/>
  <c r="C186"/>
  <c r="E186"/>
  <c r="AC180"/>
  <c r="AA180"/>
  <c r="Y180"/>
  <c r="C180"/>
  <c r="E180"/>
  <c r="AC177"/>
  <c r="Y177"/>
  <c r="AC176"/>
  <c r="Y176"/>
  <c r="AC175"/>
  <c r="Y175"/>
  <c r="AC174"/>
  <c r="Y174"/>
  <c r="AC173"/>
  <c r="Y173"/>
  <c r="AC118"/>
  <c r="AA118"/>
  <c r="W118"/>
  <c r="U118"/>
  <c r="S118"/>
  <c r="AC116"/>
  <c r="AA116"/>
  <c r="W116"/>
  <c r="U116"/>
  <c r="S116"/>
  <c r="Q116"/>
  <c r="O116"/>
  <c r="M116"/>
  <c r="K116"/>
  <c r="I116"/>
  <c r="G116"/>
  <c r="AC115"/>
  <c r="AA115"/>
  <c r="W115"/>
  <c r="U115"/>
  <c r="S115"/>
  <c r="Q115"/>
  <c r="O115"/>
  <c r="M115"/>
  <c r="K115"/>
  <c r="I115"/>
  <c r="G115"/>
  <c r="AC114"/>
  <c r="AA114"/>
  <c r="W114"/>
  <c r="U114"/>
  <c r="S114"/>
  <c r="Q114"/>
  <c r="O114"/>
  <c r="M114"/>
  <c r="K114"/>
  <c r="I114"/>
  <c r="G114"/>
  <c r="AC113"/>
  <c r="AA113"/>
  <c r="W113"/>
  <c r="U113"/>
  <c r="S113"/>
  <c r="Q113"/>
  <c r="O113"/>
  <c r="M113"/>
  <c r="K113"/>
  <c r="I113"/>
  <c r="G113"/>
  <c r="AC112"/>
  <c r="AA112"/>
  <c r="W112"/>
  <c r="U112"/>
  <c r="S112"/>
  <c r="Q112"/>
  <c r="O112"/>
  <c r="M112"/>
  <c r="K112"/>
  <c r="I112"/>
  <c r="G112"/>
  <c r="AC111"/>
  <c r="AA111"/>
  <c r="W111"/>
  <c r="U111"/>
  <c r="S111"/>
  <c r="Q111"/>
  <c r="O111"/>
  <c r="M111"/>
  <c r="K111"/>
  <c r="I111"/>
  <c r="G111"/>
  <c r="AC110"/>
  <c r="AA110"/>
  <c r="W110"/>
  <c r="U110"/>
  <c r="S110"/>
  <c r="Q110"/>
  <c r="O110"/>
  <c r="M110"/>
  <c r="K110"/>
  <c r="I110"/>
  <c r="G110"/>
  <c r="AC109"/>
  <c r="AA109"/>
  <c r="W109"/>
  <c r="U109"/>
  <c r="S109"/>
  <c r="Q109"/>
  <c r="O109"/>
  <c r="M109"/>
  <c r="K109"/>
  <c r="I109"/>
  <c r="G109"/>
  <c r="AC108"/>
  <c r="AA108"/>
  <c r="W108"/>
  <c r="U108"/>
  <c r="S108"/>
  <c r="Q108"/>
  <c r="O108"/>
  <c r="M108"/>
  <c r="K108"/>
  <c r="I108"/>
  <c r="G108"/>
  <c r="AC107"/>
  <c r="AA107"/>
  <c r="W107"/>
  <c r="U107"/>
  <c r="S107"/>
  <c r="Q107"/>
  <c r="O107"/>
  <c r="M107"/>
  <c r="K107"/>
  <c r="I107"/>
  <c r="G107"/>
  <c r="AC106"/>
  <c r="AA106"/>
  <c r="W106"/>
  <c r="U106"/>
  <c r="S106"/>
  <c r="Q106"/>
  <c r="O106"/>
  <c r="M106"/>
  <c r="K106"/>
  <c r="I106"/>
  <c r="G106"/>
  <c r="AC105"/>
  <c r="AA105"/>
  <c r="W105"/>
  <c r="U105"/>
  <c r="S105"/>
  <c r="Q105"/>
  <c r="O105"/>
  <c r="M105"/>
  <c r="K105"/>
  <c r="I105"/>
  <c r="G105"/>
  <c r="AC104"/>
  <c r="AA104"/>
  <c r="W104"/>
  <c r="U104"/>
  <c r="S104"/>
  <c r="Q104"/>
  <c r="O104"/>
  <c r="M104"/>
  <c r="K104"/>
  <c r="I104"/>
  <c r="G104"/>
  <c r="AC103"/>
  <c r="AA103"/>
  <c r="W103"/>
  <c r="U103"/>
  <c r="S103"/>
  <c r="Q103"/>
  <c r="O103"/>
  <c r="M103"/>
  <c r="K103"/>
  <c r="I103"/>
  <c r="G103"/>
  <c r="AC102"/>
  <c r="AA102"/>
  <c r="W102"/>
  <c r="U102"/>
  <c r="S102"/>
  <c r="Q102"/>
  <c r="O102"/>
  <c r="M102"/>
  <c r="K102"/>
  <c r="I102"/>
  <c r="G102"/>
  <c r="AC101"/>
  <c r="AA101"/>
  <c r="W101"/>
  <c r="U101"/>
  <c r="S101"/>
  <c r="Q101"/>
  <c r="O101"/>
  <c r="M101"/>
  <c r="K101"/>
  <c r="I101"/>
  <c r="G101"/>
  <c r="AC100"/>
  <c r="AA100"/>
  <c r="W100"/>
  <c r="U100"/>
  <c r="S100"/>
  <c r="Q100"/>
  <c r="O100"/>
  <c r="M100"/>
  <c r="K100"/>
  <c r="I100"/>
  <c r="G100"/>
  <c r="AC99"/>
  <c r="AA99"/>
  <c r="W99"/>
  <c r="U99"/>
  <c r="S99"/>
  <c r="Q99"/>
  <c r="O99"/>
  <c r="M99"/>
  <c r="K99"/>
  <c r="I99"/>
  <c r="G99"/>
  <c r="AC98"/>
  <c r="AA98"/>
  <c r="W98"/>
  <c r="U98"/>
  <c r="S98"/>
  <c r="Q98"/>
  <c r="O98"/>
  <c r="M98"/>
  <c r="K98"/>
  <c r="I98"/>
  <c r="G98"/>
  <c r="AC97"/>
  <c r="AA97"/>
  <c r="W97"/>
  <c r="U97"/>
  <c r="S97"/>
  <c r="Q97"/>
  <c r="O97"/>
  <c r="M97"/>
  <c r="K97"/>
  <c r="I97"/>
  <c r="G97"/>
  <c r="AC96"/>
  <c r="AA96"/>
  <c r="W96"/>
  <c r="U96"/>
  <c r="S96"/>
  <c r="Q96"/>
  <c r="O96"/>
  <c r="M96"/>
  <c r="K96"/>
  <c r="I96"/>
  <c r="G96"/>
  <c r="AC95"/>
  <c r="AA95"/>
  <c r="W95"/>
  <c r="U95"/>
  <c r="S95"/>
  <c r="Q95"/>
  <c r="O95"/>
  <c r="M95"/>
  <c r="K95"/>
  <c r="I95"/>
  <c r="G95"/>
  <c r="AC94"/>
  <c r="AA94"/>
  <c r="W94"/>
  <c r="U94"/>
  <c r="S94"/>
  <c r="Q94"/>
  <c r="O94"/>
  <c r="M94"/>
  <c r="K94"/>
  <c r="I94"/>
  <c r="G94"/>
  <c r="AC93"/>
  <c r="AA93"/>
  <c r="W93"/>
  <c r="U93"/>
  <c r="S93"/>
  <c r="Q93"/>
  <c r="O93"/>
  <c r="M93"/>
  <c r="K93"/>
  <c r="I93"/>
  <c r="G93"/>
  <c r="AC92"/>
  <c r="AA92"/>
  <c r="W92"/>
  <c r="U92"/>
  <c r="S92"/>
  <c r="Q92"/>
  <c r="O92"/>
  <c r="M92"/>
  <c r="K92"/>
  <c r="I92"/>
  <c r="G92"/>
  <c r="AC91"/>
  <c r="AA91"/>
  <c r="W91"/>
  <c r="U91"/>
  <c r="S91"/>
  <c r="Q91"/>
  <c r="O91"/>
  <c r="M91"/>
  <c r="K91"/>
  <c r="I91"/>
  <c r="G91"/>
  <c r="AC89"/>
  <c r="AA89"/>
  <c r="W89"/>
  <c r="U89"/>
  <c r="S89"/>
  <c r="Q89"/>
  <c r="O89"/>
  <c r="M89"/>
  <c r="K89"/>
  <c r="I89"/>
  <c r="G89"/>
  <c r="AC88"/>
  <c r="AA88"/>
  <c r="W88"/>
  <c r="U88"/>
  <c r="S88"/>
  <c r="Q88"/>
  <c r="O88"/>
  <c r="M88"/>
  <c r="K88"/>
  <c r="I88"/>
  <c r="G88"/>
  <c r="AC87"/>
  <c r="AA87"/>
  <c r="W87"/>
  <c r="U87"/>
  <c r="S87"/>
  <c r="Q87"/>
  <c r="O87"/>
  <c r="M87"/>
  <c r="K87"/>
  <c r="I87"/>
  <c r="G87"/>
  <c r="AC86"/>
  <c r="AA86"/>
  <c r="W86"/>
  <c r="U86"/>
  <c r="S86"/>
  <c r="Q86"/>
  <c r="O86"/>
  <c r="M86"/>
  <c r="K86"/>
  <c r="I86"/>
  <c r="G86"/>
  <c r="AC85"/>
  <c r="AA85"/>
  <c r="W85"/>
  <c r="U85"/>
  <c r="S85"/>
  <c r="Q85"/>
  <c r="O85"/>
  <c r="M85"/>
  <c r="K85"/>
  <c r="I85"/>
  <c r="G85"/>
  <c r="AC47"/>
  <c r="AA47"/>
  <c r="W47"/>
  <c r="U47"/>
  <c r="S47"/>
  <c r="Q47"/>
  <c r="O47"/>
  <c r="M47"/>
  <c r="K47"/>
  <c r="I47"/>
  <c r="G47"/>
  <c r="AC46"/>
  <c r="AA46"/>
  <c r="W46"/>
  <c r="U46"/>
  <c r="S46"/>
  <c r="Q46"/>
  <c r="O46"/>
  <c r="M46"/>
  <c r="K46"/>
  <c r="I46"/>
  <c r="G46"/>
  <c r="AC45"/>
  <c r="AA45"/>
  <c r="W45"/>
  <c r="U45"/>
  <c r="S45"/>
  <c r="Q45"/>
  <c r="O45"/>
  <c r="M45"/>
  <c r="K45"/>
  <c r="I45"/>
  <c r="G45"/>
  <c r="AC44"/>
  <c r="AA44"/>
  <c r="W44"/>
  <c r="U44"/>
  <c r="S44"/>
  <c r="Q44"/>
  <c r="O44"/>
  <c r="M44"/>
  <c r="K44"/>
  <c r="I44"/>
  <c r="G44"/>
  <c r="AC43"/>
  <c r="AA43"/>
  <c r="W43"/>
  <c r="U43"/>
  <c r="S43"/>
  <c r="Q43"/>
  <c r="O43"/>
  <c r="M43"/>
  <c r="K43"/>
  <c r="I43"/>
  <c r="G43"/>
  <c r="AC42"/>
  <c r="AA42"/>
  <c r="W42"/>
  <c r="U42"/>
  <c r="S42"/>
  <c r="Q42"/>
  <c r="O42"/>
  <c r="M42"/>
  <c r="K42"/>
  <c r="I42"/>
  <c r="G42"/>
  <c r="AC41"/>
  <c r="AA41"/>
  <c r="W41"/>
  <c r="U41"/>
  <c r="S41"/>
  <c r="Q41"/>
  <c r="O41"/>
  <c r="M41"/>
  <c r="K41"/>
  <c r="I41"/>
  <c r="G41"/>
  <c r="AC40"/>
  <c r="AA40"/>
  <c r="W40"/>
  <c r="U40"/>
  <c r="S40"/>
  <c r="Q40"/>
  <c r="O40"/>
  <c r="M40"/>
  <c r="K40"/>
  <c r="I40"/>
  <c r="G40"/>
  <c r="AC39"/>
  <c r="AA39"/>
  <c r="W39"/>
  <c r="U39"/>
  <c r="S39"/>
  <c r="Q39"/>
  <c r="O39"/>
  <c r="M39"/>
  <c r="K39"/>
  <c r="I39"/>
  <c r="G39"/>
  <c r="AC38"/>
  <c r="AA38"/>
  <c r="W38"/>
  <c r="U38"/>
  <c r="S38"/>
  <c r="Q38"/>
  <c r="O38"/>
  <c r="M38"/>
  <c r="K38"/>
  <c r="I38"/>
  <c r="G38"/>
  <c r="AC37"/>
  <c r="AA37"/>
  <c r="W37"/>
  <c r="U37"/>
  <c r="S37"/>
  <c r="Q37"/>
  <c r="O37"/>
  <c r="M37"/>
  <c r="K37"/>
  <c r="I37"/>
  <c r="G37"/>
  <c r="AC36"/>
  <c r="AA36"/>
  <c r="W36"/>
  <c r="U36"/>
  <c r="S36"/>
  <c r="Q36"/>
  <c r="O36"/>
  <c r="M36"/>
  <c r="K36"/>
  <c r="I36"/>
  <c r="G36"/>
  <c r="AC35"/>
  <c r="AA35"/>
  <c r="W35"/>
  <c r="U35"/>
  <c r="S35"/>
  <c r="Q35"/>
  <c r="O35"/>
  <c r="M35"/>
  <c r="K35"/>
  <c r="I35"/>
  <c r="G35"/>
  <c r="AC34"/>
  <c r="AA34"/>
  <c r="W34"/>
  <c r="U34"/>
  <c r="S34"/>
  <c r="O34"/>
  <c r="M34"/>
  <c r="K34"/>
  <c r="I34"/>
  <c r="G34"/>
  <c r="AC33"/>
  <c r="AA33"/>
  <c r="W33"/>
  <c r="U33"/>
  <c r="S33"/>
  <c r="O33"/>
  <c r="M33"/>
  <c r="K33"/>
  <c r="I33"/>
  <c r="G33"/>
  <c r="AC32"/>
  <c r="AA32"/>
  <c r="W32"/>
  <c r="U32"/>
  <c r="S32"/>
  <c r="O32"/>
  <c r="M32"/>
  <c r="I32"/>
  <c r="G32"/>
  <c r="AC31"/>
  <c r="AA31"/>
  <c r="W31"/>
  <c r="U31"/>
  <c r="S31"/>
  <c r="O31"/>
  <c r="M31"/>
  <c r="I31"/>
  <c r="G31"/>
  <c r="AC30"/>
  <c r="AA30"/>
  <c r="W30"/>
  <c r="U30"/>
  <c r="S30"/>
  <c r="O30"/>
  <c r="M30"/>
  <c r="G30"/>
  <c r="AC29"/>
  <c r="AA29"/>
  <c r="W29"/>
  <c r="U29"/>
  <c r="S29"/>
  <c r="O29"/>
  <c r="M29"/>
  <c r="AC27"/>
  <c r="AA27"/>
  <c r="W27"/>
  <c r="U27"/>
  <c r="S27"/>
  <c r="O27"/>
  <c r="M27"/>
  <c r="AC26"/>
  <c r="AA26"/>
  <c r="W26"/>
  <c r="U26"/>
  <c r="S26"/>
  <c r="O26"/>
  <c r="M26"/>
  <c r="AC25"/>
  <c r="W25"/>
  <c r="U25"/>
  <c r="S25"/>
  <c r="O25"/>
  <c r="M25"/>
  <c r="AC24"/>
  <c r="W24"/>
  <c r="S24"/>
  <c r="M24"/>
  <c r="AC23"/>
  <c r="S23"/>
  <c r="M23"/>
  <c r="AC22"/>
  <c r="S22"/>
  <c r="M22"/>
  <c r="AC21"/>
  <c r="S21"/>
  <c r="M21"/>
  <c r="AC19"/>
  <c r="S19"/>
  <c r="M19"/>
  <c r="AC17"/>
  <c r="S17"/>
  <c r="M17"/>
  <c r="AC15"/>
  <c r="AA15"/>
  <c r="W15"/>
  <c r="U15"/>
  <c r="S15"/>
  <c r="Q15"/>
  <c r="O15"/>
  <c r="M15"/>
  <c r="K15"/>
  <c r="I15"/>
  <c r="AC14"/>
  <c r="AA14"/>
  <c r="Y14"/>
  <c r="W14"/>
  <c r="U14"/>
  <c r="S14"/>
  <c r="Q14"/>
  <c r="O14"/>
  <c r="M14"/>
  <c r="K14"/>
  <c r="I14"/>
  <c r="G14"/>
  <c r="C14"/>
  <c r="E14"/>
</calcChain>
</file>

<file path=xl/sharedStrings.xml><?xml version="1.0" encoding="utf-8"?>
<sst xmlns="http://schemas.openxmlformats.org/spreadsheetml/2006/main" count="1687" uniqueCount="823">
  <si>
    <t>BUENAVISTA WATER DISTRICT</t>
  </si>
  <si>
    <t>Rizal Avenue, Barangay. 3, Buenavista Agusan del Norte</t>
  </si>
  <si>
    <t xml:space="preserve">Telephone no. (085) 343-4037 / 808-0055; Fax no. 343-4037     </t>
  </si>
  <si>
    <t>Email add: bwd_adn@yahoo.com</t>
  </si>
  <si>
    <t>Code (PAP)</t>
  </si>
  <si>
    <t>Procurement Program / Project</t>
  </si>
  <si>
    <t>Mode of Procure   ment</t>
  </si>
  <si>
    <t>Schedule for Each Procurement Activity</t>
  </si>
  <si>
    <t>Source of Funds</t>
  </si>
  <si>
    <t>Estimated Budget (PhP)</t>
  </si>
  <si>
    <t>Ads/Post of IB/REI</t>
  </si>
  <si>
    <t>Sub/Open of Bids</t>
  </si>
  <si>
    <t>Notice of Award</t>
  </si>
  <si>
    <t>Contract Signing</t>
  </si>
  <si>
    <t>Total</t>
  </si>
  <si>
    <t>MOOE</t>
  </si>
  <si>
    <t>CO</t>
  </si>
  <si>
    <t>AGSS</t>
  </si>
  <si>
    <t>DC</t>
  </si>
  <si>
    <t>Corporate Fund</t>
  </si>
  <si>
    <t>NP-SVP</t>
  </si>
  <si>
    <t>PB</t>
  </si>
  <si>
    <t>NP-Agency to Agency</t>
  </si>
  <si>
    <t>FCS</t>
  </si>
  <si>
    <t>ECS</t>
  </si>
  <si>
    <t>PWQS</t>
  </si>
  <si>
    <t>Loan</t>
  </si>
  <si>
    <t>GRAND TOTAL</t>
  </si>
  <si>
    <t>Prepared by:</t>
  </si>
  <si>
    <t>Verified &amp; Checked by:</t>
  </si>
  <si>
    <t>Approved by:</t>
  </si>
  <si>
    <t>JENNIFER C. SURILLA</t>
  </si>
  <si>
    <t>ENGR. SALVADOR S. CHAN, JR.</t>
  </si>
  <si>
    <t>ELISA B. ALIBAY</t>
  </si>
  <si>
    <t>BAC Secretariat</t>
  </si>
  <si>
    <t>BAC Chairman</t>
  </si>
  <si>
    <t>General Manager</t>
  </si>
  <si>
    <t>Rizal Ave., Brgy. 3, Buenavista Agusan del Norte</t>
  </si>
  <si>
    <t>END USER : ADMINISTRATIVE &amp; GENERAL SERVICES SECTION</t>
  </si>
  <si>
    <t>CODE</t>
  </si>
  <si>
    <t>General Description</t>
  </si>
  <si>
    <t>Qty.  /  Size</t>
  </si>
  <si>
    <t>Unit Price</t>
  </si>
  <si>
    <t>Estimated Budget</t>
  </si>
  <si>
    <t>Schedule/Milestone of Activities</t>
  </si>
  <si>
    <t>FIRST QUARTER</t>
  </si>
  <si>
    <t>SECOND QUARTER</t>
  </si>
  <si>
    <t>THIRD QUARTER</t>
  </si>
  <si>
    <t>FOURTH QUARTER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</si>
  <si>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</si>
  <si>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</si>
  <si>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</si>
  <si>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</si>
  <si>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</si>
  <si>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</si>
  <si>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</si>
  <si>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</si>
  <si>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</si>
  <si>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</si>
  <si>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</si>
  <si>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</si>
  <si>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Qty</t>
  </si>
  <si>
    <t>Office Equipment</t>
  </si>
  <si>
    <t>Office Supplies Expenses</t>
  </si>
  <si>
    <t>Other Supplies Expenses</t>
  </si>
  <si>
    <t>Printing &amp; Binding Expense</t>
  </si>
  <si>
    <t>Leave Ledger Card</t>
  </si>
  <si>
    <t>Tarpaulin Printing</t>
  </si>
  <si>
    <t>Mimeo Forms</t>
  </si>
  <si>
    <t>Advertising, Promotional &amp; Marketing Expenses</t>
  </si>
  <si>
    <t>TOTAL</t>
  </si>
  <si>
    <t>JANETTE M. RUIZ-ALOYON</t>
  </si>
  <si>
    <t>End User</t>
  </si>
  <si>
    <t>General Manager C</t>
  </si>
  <si>
    <t>END USER : FINANCE &amp; COMMERCIAL SECTION</t>
  </si>
  <si>
    <t>Office Supplies Inventory</t>
  </si>
  <si>
    <t>Cash Disbursement  Record</t>
  </si>
  <si>
    <t>Cash Receipts Record</t>
  </si>
  <si>
    <t>Check - PVB</t>
  </si>
  <si>
    <t>Check Disbursement  Record</t>
  </si>
  <si>
    <t>Water Bill-Continuous Form</t>
  </si>
  <si>
    <t>END USER : ENGINEERING &amp; CONSTRUCTION SECTION</t>
  </si>
  <si>
    <t>END USER : PRODUCTION &amp; WATER QUALITY SECTION</t>
  </si>
  <si>
    <t>Gas Chlorine</t>
  </si>
  <si>
    <t xml:space="preserve"> Repair &amp; Maintenance -  Other Machinery &amp; Equipment</t>
  </si>
  <si>
    <t xml:space="preserve">Remarks                                                                       </t>
  </si>
  <si>
    <t xml:space="preserve"> (Brief Description of Program/Project)</t>
  </si>
  <si>
    <t>CI STC 50mm</t>
  </si>
  <si>
    <t>CI STC 63mm</t>
  </si>
  <si>
    <t>CI STC 75mm</t>
  </si>
  <si>
    <t>CI STC 100mm</t>
  </si>
  <si>
    <t>CI STC 200mm</t>
  </si>
  <si>
    <t>Brass Ball Valve ½"</t>
  </si>
  <si>
    <t>Brass Replacement Piece ½"</t>
  </si>
  <si>
    <t>Comp Union Coupling ½"</t>
  </si>
  <si>
    <t>Compression Elbow ½"</t>
  </si>
  <si>
    <t>Compression Tee ½"</t>
  </si>
  <si>
    <t>GI Coupling ½"</t>
  </si>
  <si>
    <t>GI Drain Plug ½"</t>
  </si>
  <si>
    <t>GI Elbow ½"</t>
  </si>
  <si>
    <t>GI Elbow Reducer ¾" x ½"</t>
  </si>
  <si>
    <t>GI Nipple 17"x1/2"</t>
  </si>
  <si>
    <t>GI Straight Elbow 1/2"</t>
  </si>
  <si>
    <t>GI Tee ½"</t>
  </si>
  <si>
    <t>PE Pipe ½" x 300m,SDR 11</t>
  </si>
  <si>
    <t>Sandcut Blade ½"</t>
  </si>
  <si>
    <t>Stainless Bolt &amp; Nut 12mmx2"</t>
  </si>
  <si>
    <t>Teflon Tape ½"</t>
  </si>
  <si>
    <t>Universal Padlock</t>
  </si>
  <si>
    <t>Water Meter ½"</t>
  </si>
  <si>
    <t>Water Meter 50mm"</t>
  </si>
  <si>
    <t>Angle Valve ¾" x ½"</t>
  </si>
  <si>
    <t>Brass Replacement Piece ¾"</t>
  </si>
  <si>
    <t>Comp Union Coupling ¾"</t>
  </si>
  <si>
    <t>Compression Coupling 1"</t>
  </si>
  <si>
    <t>Compression Coupling ¾" x ½"</t>
  </si>
  <si>
    <t>Compression Elbow ¾"</t>
  </si>
  <si>
    <t>Compression Tee ¾"</t>
  </si>
  <si>
    <t>Comp Tee Red. ¾" x ½"</t>
  </si>
  <si>
    <t>Comp Tee Reducer 1" x ½"</t>
  </si>
  <si>
    <t>GI Cross Tee ¾"</t>
  </si>
  <si>
    <t>GI Coupling ¾"</t>
  </si>
  <si>
    <t>GI Drain Plug ¾"</t>
  </si>
  <si>
    <t>GI Nipple 20"x ¾"</t>
  </si>
  <si>
    <t>GI Nipple 4" x 3/4"</t>
  </si>
  <si>
    <t>GI Nipple 9" x 3/4"</t>
  </si>
  <si>
    <t>GI Tee ¾"</t>
  </si>
  <si>
    <t>GI Union ¾"</t>
  </si>
  <si>
    <t>PE Pipe ¾" x 150m, SDR 11</t>
  </si>
  <si>
    <t>Gate Valve 50mm dia</t>
  </si>
  <si>
    <t>Gate Valve 75mm dia</t>
  </si>
  <si>
    <t>Gate Valve 100mm dia</t>
  </si>
  <si>
    <t>Valve Box Cover 150mm dia</t>
  </si>
  <si>
    <t>CI Saddle Clamp 100mm x ¾"</t>
  </si>
  <si>
    <t>CI Saddle Clamp 150mm x ¾"</t>
  </si>
  <si>
    <t>CI Saddle Clamp 200mm x ¾"</t>
  </si>
  <si>
    <t>CI Saddle Clamp 50mm x ¾"</t>
  </si>
  <si>
    <t>CI Saddle Clamp 63mm x ¾"</t>
  </si>
  <si>
    <t>CI Saddle Clamp 75mm x ¾"</t>
  </si>
  <si>
    <t>Comp Coupling Red. ¾" x ½"</t>
  </si>
  <si>
    <t>Comp Coupling Red. 1" x  ¾"</t>
  </si>
  <si>
    <t xml:space="preserve">Comp Tee  ¾" </t>
  </si>
  <si>
    <t xml:space="preserve">Comp Tee Red. 1" x ¾" </t>
  </si>
  <si>
    <t>GI Nipple 20" x 3/4"</t>
  </si>
  <si>
    <t>GI Nipple 4" x 1/2"</t>
  </si>
  <si>
    <t>PE Pipe  ¾" x 150 mtrs, SDR 11</t>
  </si>
  <si>
    <t>Brass Ball Valve ½" w/ handle</t>
  </si>
  <si>
    <t>Compression Coupling ½"</t>
  </si>
  <si>
    <t xml:space="preserve">PVC Faucet ½" </t>
  </si>
  <si>
    <t>GI Nipple 10" x 1/2"</t>
  </si>
  <si>
    <t>GI Nipple 17" x 1/2"</t>
  </si>
  <si>
    <t>GI Nipple 24" x 1/2"</t>
  </si>
  <si>
    <t>GI Nipple 5" x 1/2"</t>
  </si>
  <si>
    <t>GI Nipple 6" x 1/2"</t>
  </si>
  <si>
    <t>GI Nipple 8" x 1/2"</t>
  </si>
  <si>
    <t xml:space="preserve">PE Pipe ½" x 300m, SDR 11 </t>
  </si>
  <si>
    <t>PVC Clip 1/2</t>
  </si>
  <si>
    <t>Water Meter 1/2</t>
  </si>
  <si>
    <t>Laptop</t>
  </si>
  <si>
    <t>Adding Machine Ribbon</t>
  </si>
  <si>
    <t>Adding Machine Tape</t>
  </si>
  <si>
    <t>Ballpen-Black/Blue - 12's</t>
  </si>
  <si>
    <t xml:space="preserve">Battery  AA </t>
  </si>
  <si>
    <t>Battery  AAA</t>
  </si>
  <si>
    <t>Blade for Cutter</t>
  </si>
  <si>
    <t>Bond Paper A4</t>
  </si>
  <si>
    <t>Bond Paper Long US</t>
  </si>
  <si>
    <t>Bond Paper Short US</t>
  </si>
  <si>
    <t>Calculator (12digits)</t>
  </si>
  <si>
    <t>Canon Paper (short) stationery</t>
  </si>
  <si>
    <t>Canon Paper (long) stationery</t>
  </si>
  <si>
    <t>Carbon Paper-Blue</t>
  </si>
  <si>
    <t xml:space="preserve">CD - R (Sony) </t>
  </si>
  <si>
    <t>Clip Board</t>
  </si>
  <si>
    <t>Columnar (14 columns)</t>
  </si>
  <si>
    <t>Correction Tape</t>
  </si>
  <si>
    <t>Cork Board w/Frame (1/4 size)</t>
  </si>
  <si>
    <t>Cutter (HD)</t>
  </si>
  <si>
    <t xml:space="preserve">Data File Box </t>
  </si>
  <si>
    <t>Data File Box with Cover</t>
  </si>
  <si>
    <t>Data File Box w/ cover (size for 5 reams 8 1/2 x 13 size)</t>
  </si>
  <si>
    <t xml:space="preserve">DVD - RW (Sony) </t>
  </si>
  <si>
    <t>Envelope - Window White</t>
  </si>
  <si>
    <t>Envelope Brown - Long</t>
  </si>
  <si>
    <t>Envelope Brown - Short</t>
  </si>
  <si>
    <t>Fax Machine Film</t>
  </si>
  <si>
    <t>Flag (big)</t>
  </si>
  <si>
    <t>Folder-A4 (100 pcs/ pack)</t>
  </si>
  <si>
    <t>Folder-Long (100 pcs/ pack)</t>
  </si>
  <si>
    <t>Expanded Folder-Long (Green)</t>
  </si>
  <si>
    <t>Glue</t>
  </si>
  <si>
    <t>Highlighter Pen</t>
  </si>
  <si>
    <t>Index Card (5 x 8)  100's</t>
  </si>
  <si>
    <t>Ink Stamp Pad</t>
  </si>
  <si>
    <t>Ink Whiteboard</t>
  </si>
  <si>
    <t>Marking Pen  (Pilot)</t>
  </si>
  <si>
    <t>Masking Tape</t>
  </si>
  <si>
    <t>Mouse (usb)</t>
  </si>
  <si>
    <t>Newsprint-Long</t>
  </si>
  <si>
    <t>Newsprint-Short</t>
  </si>
  <si>
    <t>Note Stick Pad ( 3 x 3 )</t>
  </si>
  <si>
    <t>Packing Tape</t>
  </si>
  <si>
    <t>Paper Clip-Big</t>
  </si>
  <si>
    <t>Paper Clip-Small</t>
  </si>
  <si>
    <t>Paper Fastener Plastic Long</t>
  </si>
  <si>
    <t>Paper Fastener Stainless Short</t>
  </si>
  <si>
    <t>Pencil ( 12pcs )</t>
  </si>
  <si>
    <t>Pencil Sharpener</t>
  </si>
  <si>
    <t>Photopaper</t>
  </si>
  <si>
    <t>Printer Ink Cartridge Canon 810 Bk</t>
  </si>
  <si>
    <t>Printer Ink Cartridge Canon 811 TC</t>
  </si>
  <si>
    <t>Printer Ink Cartridge HP 704 Black</t>
  </si>
  <si>
    <t>Printer Ink Cartridge HP 704 TC</t>
  </si>
  <si>
    <t>Printer Ribbon Cartridge - 8750</t>
  </si>
  <si>
    <t>Printer Ribbon Refill - 8750</t>
  </si>
  <si>
    <t>Printer Toner Cartridge 85A</t>
  </si>
  <si>
    <t>Puncher (heavy duty)</t>
  </si>
  <si>
    <t>Push Pin</t>
  </si>
  <si>
    <t>PVC Long</t>
  </si>
  <si>
    <t>Record Book  (300 pages)</t>
  </si>
  <si>
    <t>Rubber Bond</t>
  </si>
  <si>
    <t>Ruler Stainless</t>
  </si>
  <si>
    <t>Scissor (heavy duty)</t>
  </si>
  <si>
    <t>Sign Pen (1.0) - Black</t>
  </si>
  <si>
    <t>Spiral Binder 2"</t>
  </si>
  <si>
    <t>Spiral Ring Binder 1 1/2"</t>
  </si>
  <si>
    <t>Spiral Ring Binder 1"</t>
  </si>
  <si>
    <t>Spiral Ring Binder 1/2"</t>
  </si>
  <si>
    <t>Spiral Ring Binder 3/4"</t>
  </si>
  <si>
    <t>Staple Wire #35</t>
  </si>
  <si>
    <t>Stapler w/ remover # 35 (heavy duty)</t>
  </si>
  <si>
    <t>Steno Notebook</t>
  </si>
  <si>
    <t>Sticker Paper</t>
  </si>
  <si>
    <t>Tape Dispenser 1"</t>
  </si>
  <si>
    <t>Transparent Tape 1"</t>
  </si>
  <si>
    <t>Typewriter Ribbon</t>
  </si>
  <si>
    <t xml:space="preserve">Wall Clock </t>
  </si>
  <si>
    <t>White Board Pen</t>
  </si>
  <si>
    <t>Yellow pad</t>
  </si>
  <si>
    <t>External Drive 1T</t>
  </si>
  <si>
    <t>Printer - colored</t>
  </si>
  <si>
    <t>UPS</t>
  </si>
  <si>
    <t>Photocopier Drum -TK439 (Kyocera Task Alfa 180)</t>
  </si>
  <si>
    <t>Photocopier Toner -TK439 (Kyocera Task Alfa 180)</t>
  </si>
  <si>
    <t>Printer Ink Canon Refill (BK,C,M,Y)</t>
  </si>
  <si>
    <t>Record Book(300 pgs)Notebook Size</t>
  </si>
  <si>
    <t>Absorbent Cotton (40g)</t>
  </si>
  <si>
    <t>Alcohol (denatured)</t>
  </si>
  <si>
    <t xml:space="preserve">Alcohol 70% (rubbing) 500ml </t>
  </si>
  <si>
    <t>Ammonia</t>
  </si>
  <si>
    <t>Bond</t>
  </si>
  <si>
    <t>Broom</t>
  </si>
  <si>
    <t>Broom Stick</t>
  </si>
  <si>
    <t xml:space="preserve">Bulb - LED (12W) </t>
  </si>
  <si>
    <t>Car Freshener - pine tree</t>
  </si>
  <si>
    <t>Cellophane (tiny)/ Paper bag</t>
  </si>
  <si>
    <t>Detergent Soap Bar</t>
  </si>
  <si>
    <t>Detergent Soap Powder</t>
  </si>
  <si>
    <t>Disposable Glass (50pcs/tube)</t>
  </si>
  <si>
    <t>Doorknob</t>
  </si>
  <si>
    <t>Dustpan</t>
  </si>
  <si>
    <t>PVC Clip 1/2  (10's/pack)</t>
  </si>
  <si>
    <t>Electrical Tape</t>
  </si>
  <si>
    <t>Floor Wax</t>
  </si>
  <si>
    <t>Fuse Block 100Amps</t>
  </si>
  <si>
    <t>Fuse Link 5 Amps</t>
  </si>
  <si>
    <t xml:space="preserve">Germicidal Soap </t>
  </si>
  <si>
    <t>Gloves Rubberized</t>
  </si>
  <si>
    <t>Glue Gun</t>
  </si>
  <si>
    <t>Insecticide Spray</t>
  </si>
  <si>
    <t>Lavatory Faucet</t>
  </si>
  <si>
    <t>Mask</t>
  </si>
  <si>
    <t>Mop head only</t>
  </si>
  <si>
    <t>Muriatic Acid</t>
  </si>
  <si>
    <t>Outdoor Rug (Heavy duty)</t>
  </si>
  <si>
    <t>Outlet (4 gang)</t>
  </si>
  <si>
    <t>Padlock 30mm (HD)</t>
  </si>
  <si>
    <t>Padlock 60mm (HD)</t>
  </si>
  <si>
    <t>Pail &amp; Dipper</t>
  </si>
  <si>
    <t>Pipe Cutter (1/2"x2)</t>
  </si>
  <si>
    <t>Plastic Cable Tie 8" (100's)</t>
  </si>
  <si>
    <t>Plastic Cable Tie 12"  (100's)</t>
  </si>
  <si>
    <t>Receptacle #2</t>
  </si>
  <si>
    <t>Raincoat</t>
  </si>
  <si>
    <t>Rubber Boots.</t>
  </si>
  <si>
    <t>Straw Thread</t>
  </si>
  <si>
    <t>Steel Brush</t>
  </si>
  <si>
    <t>Sponge</t>
  </si>
  <si>
    <t>Toilet Cleaner</t>
  </si>
  <si>
    <t>Trash Bag - Large  (Black)</t>
  </si>
  <si>
    <t>Trash Can</t>
  </si>
  <si>
    <t>Repair Radio Antenna</t>
  </si>
  <si>
    <t>AVR</t>
  </si>
  <si>
    <t>DDR3 RAM (2GB)</t>
  </si>
  <si>
    <t>Desktop Mainboard</t>
  </si>
  <si>
    <t xml:space="preserve">Power Supply </t>
  </si>
  <si>
    <t>500GB HDD</t>
  </si>
  <si>
    <t>Repair CPU</t>
  </si>
  <si>
    <t>Repair Printer</t>
  </si>
  <si>
    <t>Repair Radio Base</t>
  </si>
  <si>
    <t>Repair Radio Unit</t>
  </si>
  <si>
    <t>Battery Pack</t>
  </si>
  <si>
    <t xml:space="preserve">Repair Typewriter </t>
  </si>
  <si>
    <t>Repair Steel Cabinet</t>
  </si>
  <si>
    <t>Aircon Cleaning</t>
  </si>
  <si>
    <t>Repair Photocopier</t>
  </si>
  <si>
    <t>Aircon Freon</t>
  </si>
  <si>
    <t xml:space="preserve">DLP </t>
  </si>
  <si>
    <t>Repair Refrigerator</t>
  </si>
  <si>
    <t>Repair Hot &amp; Cold Dispenser</t>
  </si>
  <si>
    <t>Aircon</t>
  </si>
  <si>
    <t>Battery 12 V, 11 P</t>
  </si>
  <si>
    <t>BULB (Head/Brake/ Signal Light)</t>
  </si>
  <si>
    <t>Change Oil, Filter &amp; Timing Belt</t>
  </si>
  <si>
    <t>Coolant</t>
  </si>
  <si>
    <t>Distilled Water for Wiper</t>
  </si>
  <si>
    <t>Tire</t>
  </si>
  <si>
    <t>Wheel allignment</t>
  </si>
  <si>
    <t xml:space="preserve">Wheel Balance </t>
  </si>
  <si>
    <t>Wiper Blade</t>
  </si>
  <si>
    <t>Aircon Repair</t>
  </si>
  <si>
    <t>ATF Oil</t>
  </si>
  <si>
    <t xml:space="preserve">Body Repair </t>
  </si>
  <si>
    <t>Brake Fluid</t>
  </si>
  <si>
    <t>Fog Light Lamp</t>
  </si>
  <si>
    <t>Head Light Lamp</t>
  </si>
  <si>
    <t>Battery</t>
  </si>
  <si>
    <t>Bearing - Front/rear</t>
  </si>
  <si>
    <t>Chain/Engine &amp; Wheel Sprocket</t>
  </si>
  <si>
    <t>Clutch Cable</t>
  </si>
  <si>
    <t>Clutch Brake</t>
  </si>
  <si>
    <t>Headlight Bulb</t>
  </si>
  <si>
    <t>Set Cover</t>
  </si>
  <si>
    <t>Side Mirror</t>
  </si>
  <si>
    <t>Signal Light Front</t>
  </si>
  <si>
    <t>Signal Light Rear</t>
  </si>
  <si>
    <t>Spark Plug</t>
  </si>
  <si>
    <t>Tail Light</t>
  </si>
  <si>
    <t>Tire Exterior</t>
  </si>
  <si>
    <t xml:space="preserve">Tube </t>
  </si>
  <si>
    <t>Tune-up (Labor)</t>
  </si>
  <si>
    <t>Vulcate</t>
  </si>
  <si>
    <t>Wheel Rim &amp; Spoke</t>
  </si>
  <si>
    <t xml:space="preserve">Bearing </t>
  </si>
  <si>
    <t>Chain</t>
  </si>
  <si>
    <t>Engine &amp; Wheel Sprocket</t>
  </si>
  <si>
    <t>Head , Signal &amp; Tail Light</t>
  </si>
  <si>
    <t>Body Repair - Side Car</t>
  </si>
  <si>
    <t>Shock absorber</t>
  </si>
  <si>
    <t>Tire (Exterior) 300 x 18</t>
  </si>
  <si>
    <t>Tube (Interior) 300 x18</t>
  </si>
  <si>
    <t>Wheel Rim (300 x 18)</t>
  </si>
  <si>
    <t>Brake Lining</t>
  </si>
  <si>
    <t>Brake Pad</t>
  </si>
  <si>
    <t>Engine Tune up</t>
  </si>
  <si>
    <t>Headlight bulb</t>
  </si>
  <si>
    <t>Signal /Tail Light Bulb</t>
  </si>
  <si>
    <t>Speedometer Cable</t>
  </si>
  <si>
    <t xml:space="preserve">Tire (Exterior) </t>
  </si>
  <si>
    <t>Tube (Interior)</t>
  </si>
  <si>
    <t>Tire (barako) R-13 x 165</t>
  </si>
  <si>
    <t xml:space="preserve"> Vulcate</t>
  </si>
  <si>
    <t xml:space="preserve"> Accelerator Cable</t>
  </si>
  <si>
    <t xml:space="preserve"> Battery</t>
  </si>
  <si>
    <t xml:space="preserve"> Brake Lining</t>
  </si>
  <si>
    <t xml:space="preserve"> Chain</t>
  </si>
  <si>
    <t>Change Oil labor</t>
  </si>
  <si>
    <t xml:space="preserve"> Clutch Cable</t>
  </si>
  <si>
    <t xml:space="preserve"> Engine Sprocket</t>
  </si>
  <si>
    <t xml:space="preserve"> Hand Brake Cable</t>
  </si>
  <si>
    <t xml:space="preserve"> Headlight bulb</t>
  </si>
  <si>
    <t xml:space="preserve"> Oil Seal</t>
  </si>
  <si>
    <t xml:space="preserve"> Seat Cover</t>
  </si>
  <si>
    <t xml:space="preserve"> Signal Light Bulb</t>
  </si>
  <si>
    <t xml:space="preserve"> Spark Plug</t>
  </si>
  <si>
    <t xml:space="preserve"> Telescopic Repair</t>
  </si>
  <si>
    <t xml:space="preserve"> Tire (Exterior) </t>
  </si>
  <si>
    <t xml:space="preserve"> Tube (Interior)</t>
  </si>
  <si>
    <t>Tune Up</t>
  </si>
  <si>
    <t xml:space="preserve"> Wheel Sprocket</t>
  </si>
  <si>
    <t>Seat Cover</t>
  </si>
  <si>
    <t>Speedometer cable</t>
  </si>
  <si>
    <t>Sprocket &amp; Wheel Engine</t>
  </si>
  <si>
    <t>Hand Brake Cable</t>
  </si>
  <si>
    <t>Brake &amp; Clutch Lining</t>
  </si>
  <si>
    <t>Accelarator Cable</t>
  </si>
  <si>
    <t>Headlights/Brake/Signal Lights Bulb</t>
  </si>
  <si>
    <t xml:space="preserve">Oil Seal </t>
  </si>
  <si>
    <t>Tune-up</t>
  </si>
  <si>
    <t>Wheel/Engine Sprocket &amp; Chain</t>
  </si>
  <si>
    <t>Alternator Drive Belt Perkins genset (45kva)</t>
  </si>
  <si>
    <t>Gate Valve 1/2 plastic  (Matabao)</t>
  </si>
  <si>
    <t>Gate Valve 1  brass  (PS3)</t>
  </si>
  <si>
    <t>Gate Valve 1 1/4 brass (PS3)</t>
  </si>
  <si>
    <t>Stainless Bell Reducer 3/4x1/2 (PS4)</t>
  </si>
  <si>
    <t>DARNEL S. BUGHAO</t>
  </si>
  <si>
    <t xml:space="preserve">PMO  /             </t>
  </si>
  <si>
    <t>End - User</t>
  </si>
  <si>
    <t>Offical Receipts( 2 ply)cont</t>
  </si>
  <si>
    <t>Other Supplies &amp; Materials Inventory-Maintenance</t>
  </si>
  <si>
    <t>Other Supplies &amp; Materials Inventory - Maintenance Fittings 1/2"</t>
  </si>
  <si>
    <t>Other Supplies &amp; Materials Inventory-Service Connection</t>
  </si>
  <si>
    <t>Single Motor</t>
  </si>
  <si>
    <t>Ground Concrete Reservoir (2,000 cu.m)</t>
  </si>
  <si>
    <t>Finger Tip gel</t>
  </si>
  <si>
    <t>Keyboard</t>
  </si>
  <si>
    <t>Bulb for projector</t>
  </si>
  <si>
    <t>Drawer Lock</t>
  </si>
  <si>
    <t>Feather Duster</t>
  </si>
  <si>
    <t>Paint Brush</t>
  </si>
  <si>
    <t>Pipe Wrench (12")</t>
  </si>
  <si>
    <t>Electric Airpot</t>
  </si>
  <si>
    <t>Wheel R-17 x 250 w/ interior</t>
  </si>
  <si>
    <t xml:space="preserve"> Pump Belt B-51</t>
  </si>
  <si>
    <t xml:space="preserve"> Pump Belt B-53</t>
  </si>
  <si>
    <t>Diaphragm  for Iwaki Metering Pump(PS4)</t>
  </si>
  <si>
    <t>Diaphragm for Emic Ejector - for (Matabao)</t>
  </si>
  <si>
    <t>Land</t>
  </si>
  <si>
    <t>Information and Communication Technology Equipment</t>
  </si>
  <si>
    <t>Computer Software</t>
  </si>
  <si>
    <t>Decorations</t>
  </si>
  <si>
    <t>Tarpaulin</t>
  </si>
  <si>
    <t>Free Services (Haircut, Manicure, Reflex)</t>
  </si>
  <si>
    <t>Raffle Prizes for On-time Payors</t>
  </si>
  <si>
    <t>Canopy Rental</t>
  </si>
  <si>
    <t>Feeding Program</t>
  </si>
  <si>
    <t>Family Day</t>
  </si>
  <si>
    <t>World Water Day</t>
  </si>
  <si>
    <t xml:space="preserve">Lechon </t>
  </si>
  <si>
    <t>Fuel, Oil and Lubricants Expenses</t>
  </si>
  <si>
    <t xml:space="preserve">Oil </t>
  </si>
  <si>
    <t>Grease</t>
  </si>
  <si>
    <t>Automatic Transmission Fluid</t>
  </si>
  <si>
    <t>Fuel - Gasoline</t>
  </si>
  <si>
    <t>Fuel - Diesel</t>
  </si>
  <si>
    <t>Security Services</t>
  </si>
  <si>
    <t>Heavy Metals &amp; Organic Chemical Analysis</t>
  </si>
  <si>
    <t>B. Preparedness-Capacity Training (First Aid Training/ Fire Drill / Earthquake Drill)</t>
  </si>
  <si>
    <t>Stapler w/ remover # 35 (HD)</t>
  </si>
  <si>
    <t>1st to 4th Quarter</t>
  </si>
  <si>
    <t>Other Supplies &amp; Materials Inventory - Maintenance Fittings 3/4"</t>
  </si>
  <si>
    <t>Other Supplies &amp; Materials Inventory - Service Connection</t>
  </si>
  <si>
    <t>Other Supplies &amp; Materials Inventory - Merchandise</t>
  </si>
  <si>
    <t>AGSS / FCS / ECS / PWQS</t>
  </si>
  <si>
    <t>October</t>
  </si>
  <si>
    <t>Maintenance of Communication Equipment</t>
  </si>
  <si>
    <t>Maintenance of IT Equipment &amp; Software</t>
  </si>
  <si>
    <t>Maintenance of Furniture and Fixture</t>
  </si>
  <si>
    <t>Maintenance of Office Equipment</t>
  </si>
  <si>
    <t xml:space="preserve">Maintenance of Land Transportation Equipment </t>
  </si>
  <si>
    <t>April and October</t>
  </si>
  <si>
    <t>A. Preparation and Mitigation - Tree Planting</t>
  </si>
  <si>
    <t>April</t>
  </si>
  <si>
    <t>July</t>
  </si>
  <si>
    <t>Accelerator Cable</t>
  </si>
  <si>
    <t>Engine Sprocket</t>
  </si>
  <si>
    <t>Signal Light Bulb</t>
  </si>
  <si>
    <t>Telescopic Repair</t>
  </si>
  <si>
    <t>NP-SVP / DC</t>
  </si>
  <si>
    <t>NP-SVP / PB</t>
  </si>
  <si>
    <t>PROJECT PROCUREMENT MANAGEMENT PLAN (PPMP)  2020</t>
  </si>
  <si>
    <t>Chemical Filtering Supplies Inventory- Chlorine</t>
  </si>
  <si>
    <t>Liquid Chlorine Dioxide</t>
  </si>
  <si>
    <t>CI STC 250mm</t>
  </si>
  <si>
    <t>GI Bushing Reducer  ¾" x ½"</t>
  </si>
  <si>
    <t>GI Tee Reducer ¾" x 1/2"</t>
  </si>
  <si>
    <t>CI Saddle Clamp 250mm x ¾"</t>
  </si>
  <si>
    <t>GI Tee Reducer  ¾ x ½"</t>
  </si>
  <si>
    <t>Brass Faucet ½" Plain</t>
  </si>
  <si>
    <t>Brass Faucet ½" Hose Bibb</t>
  </si>
  <si>
    <t>Lot</t>
  </si>
  <si>
    <t xml:space="preserve"> UPIS (Plant)</t>
  </si>
  <si>
    <t>Pump House PS # 6 complete</t>
  </si>
  <si>
    <t>Building and Land Improvements</t>
  </si>
  <si>
    <t>Repair Kitchen Cabinet</t>
  </si>
  <si>
    <t>Restrooms (M/F) Repair</t>
  </si>
  <si>
    <t>Biometric (Pump Station )</t>
  </si>
  <si>
    <t>Projector</t>
  </si>
  <si>
    <t>Stainless Water Fountain</t>
  </si>
  <si>
    <t xml:space="preserve">Desktop Computer </t>
  </si>
  <si>
    <t>CPU</t>
  </si>
  <si>
    <t>Other Machinery and Equipment</t>
  </si>
  <si>
    <t>Transformer 25kva</t>
  </si>
  <si>
    <t>Digital Metering Pump w/dry up protection</t>
  </si>
  <si>
    <t>Cap Stand / Electrical Hoist</t>
  </si>
  <si>
    <t>Pipe Chain Long Double End</t>
  </si>
  <si>
    <t xml:space="preserve">Analog Weighing Scale </t>
  </si>
  <si>
    <t>Installation of Single Primary Line</t>
  </si>
  <si>
    <t>Three Phase Line</t>
  </si>
  <si>
    <t xml:space="preserve">Land Transportation Equipment </t>
  </si>
  <si>
    <t>SOFTWARE LICENSES (Windows 10 OS, Microsoft Office 2016, DevExpress Renewal , SQL Server)</t>
  </si>
  <si>
    <t>Visual Builder for Website Dev</t>
  </si>
  <si>
    <t>Source of Fund :</t>
  </si>
  <si>
    <t>Binder Clip (black) (12) 25mm</t>
  </si>
  <si>
    <t>Binder Clip (black) (12) 50mm</t>
  </si>
  <si>
    <t>Cellular Phone (commercial)</t>
  </si>
  <si>
    <t>CMOS Battery for computers</t>
  </si>
  <si>
    <t>Eraser for Pencil</t>
  </si>
  <si>
    <t xml:space="preserve">Expanded Plastic envelope- Long </t>
  </si>
  <si>
    <t>Printer Ink Refill Epson 003 (Black)</t>
  </si>
  <si>
    <t>Printer Ink Refill Epson 003 (C,M,Y)</t>
  </si>
  <si>
    <t>Sign Pen Refill - (1.0) Black/Blue/Red</t>
  </si>
  <si>
    <t>Adaptor (HDMI)</t>
  </si>
  <si>
    <t>Electric Fan (box type) guard house</t>
  </si>
  <si>
    <t>Electric Kettle</t>
  </si>
  <si>
    <t>Coffe Table</t>
  </si>
  <si>
    <t>Ceiling Fan (customer''s lounge)</t>
  </si>
  <si>
    <t>Printer LX 310 epson</t>
  </si>
  <si>
    <t>Scanner (brother DS620 long)</t>
  </si>
  <si>
    <t>Steel Filing Cabinet (lateral 4D)</t>
  </si>
  <si>
    <t>Swivel Chair (board room/GM)</t>
  </si>
  <si>
    <t>Office Table(board room)</t>
  </si>
  <si>
    <t>Telephone</t>
  </si>
  <si>
    <t>Canopy Folding (PS)</t>
  </si>
  <si>
    <t>Top Glass for Office Table</t>
  </si>
  <si>
    <t>Glass White Board (board room)</t>
  </si>
  <si>
    <t>Laser Pointer</t>
  </si>
  <si>
    <t>White Telon for projector</t>
  </si>
  <si>
    <t>Adjustible Wrench 10" (HD)</t>
  </si>
  <si>
    <t>Adjustible Wrench 12" (HD)</t>
  </si>
  <si>
    <t>Air Freshener- california scent</t>
  </si>
  <si>
    <t>Axe (big)</t>
  </si>
  <si>
    <t>Axe (small)</t>
  </si>
  <si>
    <t>Ball Hammer (big 5 kls)</t>
  </si>
  <si>
    <t>Ball Hammer (1 kl)</t>
  </si>
  <si>
    <t>Barricades</t>
  </si>
  <si>
    <t>Measuring Tape (50m)</t>
  </si>
  <si>
    <t>Plate</t>
  </si>
  <si>
    <t>Rope Anti-Skid</t>
  </si>
  <si>
    <t>Shovel</t>
  </si>
  <si>
    <t>Skull Guard (blue)</t>
  </si>
  <si>
    <t>Spoon &amp; Fork</t>
  </si>
  <si>
    <t>Wood Saw</t>
  </si>
  <si>
    <t>Adjustable Wrench 8"</t>
  </si>
  <si>
    <t>Adjustable Wrench 18"</t>
  </si>
  <si>
    <t>Pipe Wrench 12"</t>
  </si>
  <si>
    <t>Rope  Anti-Skid</t>
  </si>
  <si>
    <t>Cylinder Wrench (Gas cylinder)</t>
  </si>
  <si>
    <t>Stranded Wire # 12 THHN</t>
  </si>
  <si>
    <t>Extension Cord # 18</t>
  </si>
  <si>
    <t>Stainless Wire</t>
  </si>
  <si>
    <t>Lead</t>
  </si>
  <si>
    <t>Rubber Boats</t>
  </si>
  <si>
    <t>Flashlight LED</t>
  </si>
  <si>
    <t>Repair &amp; Maint - Communication Equipment</t>
  </si>
  <si>
    <t>Repair &amp; Maint - IT Equipment &amp; Software</t>
  </si>
  <si>
    <t>Repair &amp; Maint - Furnitures &amp; Fixtures</t>
  </si>
  <si>
    <t>Repair &amp; Maint - Office Equipment</t>
  </si>
  <si>
    <t xml:space="preserve">Repair and Maintenance - Service Vehicle </t>
  </si>
  <si>
    <t>Grand Starex Van</t>
  </si>
  <si>
    <t>Body Retouch</t>
  </si>
  <si>
    <t>Horn</t>
  </si>
  <si>
    <t>Matting</t>
  </si>
  <si>
    <t>Starex Van</t>
  </si>
  <si>
    <t>Mazda Bongo (Production)</t>
  </si>
  <si>
    <t>Honda Wave 125 (Meter Reader)</t>
  </si>
  <si>
    <t>Single Motor Red Bajaj - Meter Reader</t>
  </si>
  <si>
    <t>Honda Wave 110 (Meter Reader)</t>
  </si>
  <si>
    <t>Motor Vehicles - Honda Click (Meter Reader)</t>
  </si>
  <si>
    <t>Tire (Exterior)</t>
  </si>
  <si>
    <t>Tire (Interior)</t>
  </si>
  <si>
    <t>Rain Visor</t>
  </si>
  <si>
    <t xml:space="preserve"> Single Motor Yamaha Vega - Engineering</t>
  </si>
  <si>
    <t>Black Bajaj with Side Car - Plumber</t>
  </si>
  <si>
    <t xml:space="preserve">Spindle for Side Wheel </t>
  </si>
  <si>
    <t>Wheel Ring</t>
  </si>
  <si>
    <t>Motor Vehicles - Kawasaki Bajaj Boxer (Plumber)</t>
  </si>
  <si>
    <t>Spindle for Side Wheel</t>
  </si>
  <si>
    <t>Tube(|Interior)</t>
  </si>
  <si>
    <t>Single Motor Honda Wave - Production</t>
  </si>
  <si>
    <t>Multicab Pick Up (New)</t>
  </si>
  <si>
    <t>Brake and Clutch Lining</t>
  </si>
  <si>
    <t xml:space="preserve">Tire </t>
  </si>
  <si>
    <t>Battery (12V, 15 plates) (PS#2,3.4)</t>
  </si>
  <si>
    <t>Battery Clamp (2pcs/set)</t>
  </si>
  <si>
    <t>Battery Series Clamp (2pcs/set)</t>
  </si>
  <si>
    <t>Coolant (Gen Set PS#2,3,4,5)</t>
  </si>
  <si>
    <t>Ejector for Emec Metering Pump (matabao)</t>
  </si>
  <si>
    <t>Ejector for Iwaki (PS4 &amp; 5)</t>
  </si>
  <si>
    <t>Ejector for Gas Chlorine</t>
  </si>
  <si>
    <t>Pilot bulb indicating light</t>
  </si>
  <si>
    <t>Pressure Gauge 200 PSI</t>
  </si>
  <si>
    <t>Pump Head for Iwaki Metering Pump (PS)</t>
  </si>
  <si>
    <t>Pump Head for Iwaki Metering Pump (Matabao)</t>
  </si>
  <si>
    <t>50299990</t>
  </si>
  <si>
    <t>Other Maintenance &amp; Operating Expenses</t>
  </si>
  <si>
    <t>Anniversary Celebration (culmination) (80 pax @ 600.00)</t>
  </si>
  <si>
    <t xml:space="preserve">Thanksgiving service (Breakfast &amp; Snacks) </t>
  </si>
  <si>
    <t>Give Aways (3000 set @ 80.00)</t>
  </si>
  <si>
    <t>Fun Fair with BWD Concessionaires</t>
  </si>
  <si>
    <t>Meals (Lunch) &amp; Snacks</t>
  </si>
  <si>
    <t>Medical/Dental Mission</t>
  </si>
  <si>
    <t>Genset Oil</t>
  </si>
  <si>
    <t xml:space="preserve">     Single Motor - Honda Click 125 - (Meter Reader)</t>
  </si>
  <si>
    <t>Training &amp; Scholarship Expenses</t>
  </si>
  <si>
    <t>PAWD:  (8 participants @ 8,000/pax)</t>
  </si>
  <si>
    <t xml:space="preserve">NORMIN Meeting: (6 participants @ 1000/pax x 4 meetings) </t>
  </si>
  <si>
    <t>MAWD meeting:  (6 participants @ 1,000/pax x 4 meetings)</t>
  </si>
  <si>
    <t>Convention: (2 participants @ 6,000/pax)</t>
  </si>
  <si>
    <t>NORMIN Forum: (8 participants @ 6,000/pax)</t>
  </si>
  <si>
    <t>MAWD   Forum: (8 participants @ 6,000/pax)</t>
  </si>
  <si>
    <t>Electricity Expenses</t>
  </si>
  <si>
    <t>Pumping Station</t>
  </si>
  <si>
    <t>Office</t>
  </si>
  <si>
    <t xml:space="preserve"> Postage &amp; Courier Services</t>
  </si>
  <si>
    <t xml:space="preserve">Cost of postage/delivery of official forms/documents/records, etc. </t>
  </si>
  <si>
    <t>Telephone Expenses</t>
  </si>
  <si>
    <t>Landlines</t>
  </si>
  <si>
    <t>Mobile (BOD; GM; Office)</t>
  </si>
  <si>
    <t xml:space="preserve">50205030 </t>
  </si>
  <si>
    <t>Internet Subscription Expenses</t>
  </si>
  <si>
    <t>Internet Subsscription</t>
  </si>
  <si>
    <t>Web hosting</t>
  </si>
  <si>
    <t>50299010</t>
  </si>
  <si>
    <t>Calendar (4,000 pcs @  40.00 each)</t>
  </si>
  <si>
    <t>Poster Making Contest</t>
  </si>
  <si>
    <r>
      <t xml:space="preserve">Advertisement </t>
    </r>
    <r>
      <rPr>
        <i/>
        <sz val="7"/>
        <rFont val="Arial"/>
        <family val="2"/>
      </rPr>
      <t>( souvenir program NORMIN, MAWD,PAWD, Adlaw sa Buenavista)</t>
    </r>
  </si>
  <si>
    <t xml:space="preserve">50215010 </t>
  </si>
  <si>
    <t>Taxes, Duties &amp; Licenses</t>
  </si>
  <si>
    <t>Franchise Tax</t>
  </si>
  <si>
    <t>Permit to Operate Generator Sets</t>
  </si>
  <si>
    <t>Building/Electrical  Permit</t>
  </si>
  <si>
    <t>B.I.R</t>
  </si>
  <si>
    <t>Real Property Tax</t>
  </si>
  <si>
    <t>Water permit</t>
  </si>
  <si>
    <t>ICOM</t>
  </si>
  <si>
    <t>EMB</t>
  </si>
  <si>
    <t>Sinski</t>
  </si>
  <si>
    <t>Single Motor (9 units)</t>
  </si>
  <si>
    <t>Grand Starex</t>
  </si>
  <si>
    <t>Mazda Bongo</t>
  </si>
  <si>
    <t>Suzuki Multicab</t>
  </si>
  <si>
    <t>Starex</t>
  </si>
  <si>
    <t>M-sikad</t>
  </si>
  <si>
    <t>50215030</t>
  </si>
  <si>
    <t>Insurance Expenses</t>
  </si>
  <si>
    <t>Fidelity Bond</t>
  </si>
  <si>
    <t>Single Motor ( 9 units )</t>
  </si>
  <si>
    <t>Others (property)</t>
  </si>
  <si>
    <t>50299030</t>
  </si>
  <si>
    <t>Representation Expenses</t>
  </si>
  <si>
    <t>Board of Directors Meetings</t>
  </si>
  <si>
    <t>Visitors</t>
  </si>
  <si>
    <t>50299050</t>
  </si>
  <si>
    <t>Rent/Lease Expenses</t>
  </si>
  <si>
    <t>Lot Rental - Reservoir</t>
  </si>
  <si>
    <t xml:space="preserve">Lot Rental - Dosing Station Matabao  </t>
  </si>
  <si>
    <t>50203130</t>
  </si>
  <si>
    <t xml:space="preserve"> Chemical and Filtering  Supplies Expense</t>
  </si>
  <si>
    <t>Bateriological Test (12 sample/mo. @ 800.00)</t>
  </si>
  <si>
    <t xml:space="preserve">Physical/Chemical Test </t>
  </si>
  <si>
    <t>DPD Free Chlorine Re-Agent (100pcs/pack)</t>
  </si>
  <si>
    <t>DPD Total Chlorine Re-Agent (100pcs/pack)</t>
  </si>
  <si>
    <t>50299060</t>
  </si>
  <si>
    <t>Membership Dues and Contributions to Organizations</t>
  </si>
  <si>
    <t>Membership dues/contributions to recognized organizations</t>
  </si>
  <si>
    <t xml:space="preserve">50299080 </t>
  </si>
  <si>
    <t>Donation</t>
  </si>
  <si>
    <t>50211010</t>
  </si>
  <si>
    <t xml:space="preserve"> Legal Services</t>
  </si>
  <si>
    <t>50211020</t>
  </si>
  <si>
    <t xml:space="preserve"> Auditing  Services</t>
  </si>
  <si>
    <t>1 -Watchman-facilities      P3,500.00/mo. @ 12 mos</t>
  </si>
  <si>
    <t>1 -Watchman-watershed P3,500.00/mo. @ 12 mos</t>
  </si>
  <si>
    <t>8 -Office Clerk/Watchman  P14,000.00/mo. @ 12 mos</t>
  </si>
  <si>
    <t>1 -Labor flushing ((200/flushing@2/mo @ 12 mos)</t>
  </si>
  <si>
    <t xml:space="preserve">50212030 </t>
  </si>
  <si>
    <t xml:space="preserve">50102100 </t>
  </si>
  <si>
    <t>Director's Fees and Renumeration Meetings</t>
  </si>
  <si>
    <t>PBI</t>
  </si>
  <si>
    <t>GAD Programs</t>
  </si>
  <si>
    <t>Araw ng Buenavista Celebration</t>
  </si>
  <si>
    <t>Independence Day Celebration</t>
  </si>
  <si>
    <t>Civil Service Month Anniversary - 120th year</t>
  </si>
  <si>
    <t>Year End Assessment</t>
  </si>
  <si>
    <t xml:space="preserve">Loyalty Award </t>
  </si>
  <si>
    <t>Plaque - Loyalty Award</t>
  </si>
  <si>
    <t>Best Employee  ( office &amp; field )   (taken from HR Fund)</t>
  </si>
  <si>
    <t>Plaque - Best Employee ( 2 pcs )  (taken from HR Fund)</t>
  </si>
  <si>
    <t>Transportation &amp; Delivery Expense</t>
  </si>
  <si>
    <t>Emergengy Light with Stand 200 Watts</t>
  </si>
  <si>
    <t>Jack Hammer</t>
  </si>
  <si>
    <t>Chainsaw</t>
  </si>
  <si>
    <t>Hydraulic Cutter</t>
  </si>
  <si>
    <t>Concrete Cutter</t>
  </si>
  <si>
    <t>Rehabilitation and Recovery (Conduct rapid damage assessment of structures and facilities and pipelines)</t>
  </si>
  <si>
    <t>Response (Coordinate with LGU)</t>
  </si>
  <si>
    <t>Complete overall DDR Safety Suits</t>
  </si>
  <si>
    <t>Safety Shoes</t>
  </si>
  <si>
    <t>First Aid Medical Kit</t>
  </si>
  <si>
    <t>10404010</t>
  </si>
  <si>
    <t>Angle Brass Valve ¾" x ½"</t>
  </si>
  <si>
    <t>Personal Computer w/ Printer</t>
  </si>
  <si>
    <t>Multi Cab Pick-up with Canopy</t>
  </si>
  <si>
    <t xml:space="preserve">UPIS (Plant)  </t>
  </si>
  <si>
    <t xml:space="preserve"> Income Tax Provision CY 2019</t>
  </si>
  <si>
    <t xml:space="preserve">Sinski Motorcycle   </t>
  </si>
  <si>
    <t>Motor Vehicles - SUZUKI MULTICAB</t>
  </si>
  <si>
    <t>Lead Gasket       (GAH-LED-111)</t>
  </si>
  <si>
    <t>Polo shirts (500 x 60)</t>
  </si>
  <si>
    <t>Glass (for Drinking) Customer's Lounge</t>
  </si>
  <si>
    <t>Maintenance  (Model farm )</t>
  </si>
  <si>
    <t>Games/Prizes (Spin the Wheel of Fortune)</t>
  </si>
  <si>
    <t>Mobile (Production)</t>
  </si>
  <si>
    <t>Mobile (Billing)</t>
  </si>
  <si>
    <t>Mobile (Engineering)</t>
  </si>
  <si>
    <t>Engine w/ Complete Accessories</t>
  </si>
  <si>
    <t>ANNUAL PROCUREMENT PLAN FOR 2020</t>
  </si>
  <si>
    <t>Plant - Pump Station 6</t>
  </si>
  <si>
    <t>Building and Improvements</t>
  </si>
  <si>
    <t>Other Machinery &amp; Equipment</t>
  </si>
  <si>
    <t>Maintenance of Other Machinery &amp; Equipment</t>
  </si>
  <si>
    <t>Postage &amp; Courier Services</t>
  </si>
  <si>
    <t>Internet Subscription  Expenses</t>
  </si>
  <si>
    <t>Membership Dues &amp; Contributions to Organizations</t>
  </si>
  <si>
    <t>Legal Services</t>
  </si>
  <si>
    <t>Auditing Services</t>
  </si>
  <si>
    <t>Transportation &amp; Delivery Expenses</t>
  </si>
  <si>
    <t xml:space="preserve">Plant (UPIS) - Parallel Transmission Lines (Phase 3) Income Tax Provision CY 2019 </t>
  </si>
  <si>
    <t>Other General Services</t>
  </si>
  <si>
    <t>50212990</t>
  </si>
  <si>
    <t>AGSS/PWQS</t>
  </si>
  <si>
    <t>AGSS/FCS/ ECS</t>
  </si>
  <si>
    <t>ECS/PWQS</t>
  </si>
  <si>
    <t>FCS/PWQS</t>
  </si>
  <si>
    <t>AGSS / PWQS</t>
  </si>
  <si>
    <t>AGSS / FCS / ECS</t>
  </si>
  <si>
    <t>AGSS / ECS</t>
  </si>
  <si>
    <t>NP - SVP</t>
  </si>
  <si>
    <t xml:space="preserve">DC / NP - SVP </t>
  </si>
  <si>
    <t>March</t>
  </si>
  <si>
    <t>May - June</t>
  </si>
  <si>
    <t>2nd to 3rd Quarter</t>
  </si>
  <si>
    <t>2nd and  4th Quarter</t>
  </si>
  <si>
    <t>1st to 2nd Quarter</t>
  </si>
  <si>
    <t>Gas Chlorine and Liquid Chlorine dioxide</t>
  </si>
  <si>
    <t xml:space="preserve">Various Brass, Compression and GI Fittings for Maintenance </t>
  </si>
  <si>
    <t>Various Brass, Compression and GI Fittings for Merchandise</t>
  </si>
  <si>
    <t>Various Brass, Compression and GI Fittings and Water Meter for New Service Connection</t>
  </si>
  <si>
    <t xml:space="preserve">Various Brass, Compression and GI Fittings and Water Meter for Maintenance </t>
  </si>
  <si>
    <t>Land Transporation Equipment</t>
  </si>
  <si>
    <t>Various sizes of pipes and fittings</t>
  </si>
  <si>
    <t>Ground Concrete Reservior (2,000 cu,m,)</t>
  </si>
  <si>
    <t>Plant (UPIS) - Reservior</t>
  </si>
  <si>
    <t>Building, Pumping Plant Station &amp; Equipment</t>
  </si>
  <si>
    <t>Improvements of kitchen and restrooms</t>
  </si>
  <si>
    <t>Biometric, Projector and Water Fountain</t>
  </si>
  <si>
    <t>Desktop Computer w/ Printer and Laptop</t>
  </si>
  <si>
    <t>Transformer, Metering Pump, 3 Phase Line, Jack Hammer, Concrete Cutter, Hydraulic Cutter</t>
  </si>
  <si>
    <t xml:space="preserve">Computer Software </t>
  </si>
  <si>
    <t>Software Licenses</t>
  </si>
  <si>
    <t>Seminars, PAWD, CHRMP, NORMIN &amp; MAWD Meetings</t>
  </si>
  <si>
    <t>Common Office and Computer Supplies</t>
  </si>
  <si>
    <t>Gasoline and oil for Generator Set and Transporation Equipment</t>
  </si>
  <si>
    <t>Chemical, Filtering &amp; Laboratory Supplies Expenses</t>
  </si>
  <si>
    <t>Bacteria Test, Physical and Chemical Test</t>
  </si>
  <si>
    <t xml:space="preserve">Other Supplies Expenses </t>
  </si>
  <si>
    <t>Common Electrical &amp; Janitorial Supplies</t>
  </si>
  <si>
    <t>Office and Pump Stations</t>
  </si>
  <si>
    <t xml:space="preserve">Telephone subcription </t>
  </si>
  <si>
    <t>Auditing Fees</t>
  </si>
  <si>
    <t>Legal Professional Services</t>
  </si>
  <si>
    <t>Office Security Services</t>
  </si>
  <si>
    <t xml:space="preserve">Web Hosting &amp; Internet Subscription </t>
  </si>
  <si>
    <t xml:space="preserve">Office Clerk, Field Personnel and Watchman </t>
  </si>
  <si>
    <t>Tarpaulin, Mimeo Forms &amp; Ledger Card</t>
  </si>
  <si>
    <t>Printing &amp; Publication Expenses</t>
  </si>
  <si>
    <t>Other Maintenance &amp; Operation Expenses</t>
  </si>
  <si>
    <t>(Admin) - World Water Day, Capability Building, Family Day, 24rd BWD Anniversary &amp; Year-end Assessment/ (/DRRMP) -Tree Planting, Preparedness-Capacity Training,Rehabilittion, Recovery and Response</t>
  </si>
  <si>
    <t>Advertisement, Calendar 2021</t>
  </si>
  <si>
    <t xml:space="preserve">Cost of postage,delivery of official forms, documents &amp; records. </t>
  </si>
  <si>
    <t xml:space="preserve">Director's Fees </t>
  </si>
  <si>
    <t xml:space="preserve">Office Supplies Inventory </t>
  </si>
  <si>
    <t>Water Bill, Official Receipt &amp; Checks</t>
  </si>
  <si>
    <t>Chemical Filtering Supplies Inventory - D</t>
  </si>
  <si>
    <t>Various CI STC, Gate Valve &amp; Valve Box Cover</t>
  </si>
  <si>
    <t xml:space="preserve">Other Supplies &amp; Materials Inventory - Maintenance </t>
  </si>
  <si>
    <t>Lot rental of reservoir and dosing station</t>
  </si>
  <si>
    <t>BOD Meetings and Visitors</t>
  </si>
  <si>
    <t>Repair &amp; maintenance of Radio and antenna</t>
  </si>
  <si>
    <t>Repair &amp; maintenance of IT Equipment including parts</t>
  </si>
  <si>
    <t>Repair &amp; maintenance of Office Equipment including parts</t>
  </si>
  <si>
    <t>Repair &amp; maintenance of Other Machinery  &amp; Equipment including parts</t>
  </si>
  <si>
    <t>Repair &amp; maintenance of Service Vehicle including parts</t>
  </si>
  <si>
    <t>Franchise Tax/ Building &amp; Electrical Permit/ Generator Set Permit to Operate/ Water Permit/ Service Vehicles/ Real Property Tax</t>
  </si>
  <si>
    <t>Fidelity Bond and Service Vehicles</t>
  </si>
  <si>
    <t xml:space="preserve"> </t>
  </si>
  <si>
    <t>Information &amp; Communication Tech. Equipment</t>
  </si>
  <si>
    <t>Repair &amp; maintenance of Fixture</t>
  </si>
  <si>
    <t>Office Lot</t>
  </si>
  <si>
    <r>
      <t xml:space="preserve">Capability Building/Staff Development </t>
    </r>
    <r>
      <rPr>
        <i/>
        <sz val="7"/>
        <rFont val="Arial"/>
        <family val="2"/>
      </rPr>
      <t>(taken from HR Fund)</t>
    </r>
  </si>
  <si>
    <r>
      <t xml:space="preserve">Seminars: (24 participants @ 12,000/pax)   </t>
    </r>
    <r>
      <rPr>
        <i/>
        <sz val="7"/>
        <rFont val="Arial"/>
        <family val="2"/>
      </rPr>
      <t>taken from HR Fund</t>
    </r>
  </si>
  <si>
    <r>
      <t>CHRMP Meeting (2 participants @ 1000/pax x 12 meetings )</t>
    </r>
    <r>
      <rPr>
        <i/>
        <sz val="7"/>
        <rFont val="Arial"/>
        <family val="2"/>
      </rPr>
      <t xml:space="preserve"> taken from HR Fund </t>
    </r>
  </si>
  <si>
    <r>
      <t xml:space="preserve">Brass Replacement Piece </t>
    </r>
    <r>
      <rPr>
        <sz val="7"/>
        <rFont val="Calibri"/>
        <family val="2"/>
      </rPr>
      <t>½</t>
    </r>
    <r>
      <rPr>
        <sz val="7"/>
        <rFont val="Arial"/>
        <family val="2"/>
      </rPr>
      <t>"</t>
    </r>
  </si>
  <si>
    <r>
      <t>GI Elbow ¾" x 90</t>
    </r>
    <r>
      <rPr>
        <sz val="7"/>
        <rFont val="Times New Roman"/>
        <family val="1"/>
      </rPr>
      <t>°</t>
    </r>
  </si>
  <si>
    <r>
      <t xml:space="preserve">Parallel Transmission Lines </t>
    </r>
    <r>
      <rPr>
        <i/>
        <sz val="7"/>
        <rFont val="Arial"/>
        <family val="2"/>
      </rPr>
      <t>(Phase3)</t>
    </r>
  </si>
  <si>
    <r>
      <t>Y Strainer 1</t>
    </r>
    <r>
      <rPr>
        <sz val="7"/>
        <rFont val="Calibri"/>
        <family val="2"/>
      </rPr>
      <t>¼</t>
    </r>
    <r>
      <rPr>
        <sz val="7"/>
        <rFont val="Arial"/>
        <family val="2"/>
      </rPr>
      <t>"</t>
    </r>
  </si>
  <si>
    <t>Disaster Risk and Reduction Management Plan</t>
  </si>
  <si>
    <t>Single Motor - Kawasaki Black Bajaj - (Plumber)</t>
  </si>
  <si>
    <t>Single Motor - Yamaha Vega - (Engineering)</t>
  </si>
  <si>
    <t>Single Motor - Kawasaki Boxer - (Plumber)</t>
  </si>
  <si>
    <t>Service Vehicle - Suzuki Multicab</t>
  </si>
  <si>
    <t>Service Vehicle - Multicab (New)</t>
  </si>
  <si>
    <t>Water Pump, Concrete Cutter &amp; Chainsaw</t>
  </si>
  <si>
    <t>Maintenance - Brass, Compression, GI Fittings 3/4"</t>
  </si>
  <si>
    <t>Maintenance - Brass, Compression, GI Fittings 1/2"</t>
  </si>
  <si>
    <t>Maintenance - CI Fittings</t>
  </si>
  <si>
    <t>Single Motor - Honda Wave - (Production)</t>
  </si>
  <si>
    <t>Hauling Vehicle - Mazda Bongo (for Pick-up Chlorine)</t>
  </si>
  <si>
    <t>Genarator Set of Pump Station 2,3,4 &amp; 6</t>
  </si>
  <si>
    <t>Generator Set - Office</t>
  </si>
  <si>
    <t xml:space="preserve">Service Vehicle - Hyundai Starex </t>
  </si>
  <si>
    <t xml:space="preserve">Service Vehicle - Hyundai Grand Starex </t>
  </si>
  <si>
    <t xml:space="preserve">         24th YEAR ANNIVERSARY - 2020</t>
  </si>
  <si>
    <t xml:space="preserve">Single Motor w/ Side Car </t>
  </si>
  <si>
    <t>Single Motor w/ Side Car - Sinski</t>
  </si>
  <si>
    <t>Single Motor - Kawasaki Red Bajaj - (Meter Reader)</t>
  </si>
  <si>
    <t>Single Motor - Honda Wave 125 - (Meter Reader)</t>
  </si>
  <si>
    <t>Single Motor - Honda Wave 110 - (Meter Reader)</t>
  </si>
  <si>
    <t>Single Motor (Meter Reader)</t>
  </si>
  <si>
    <t>For Pump Station</t>
  </si>
  <si>
    <t>Advertising, Promotional and Marketing expenses</t>
  </si>
  <si>
    <t xml:space="preserve">One (1) unit Single Motor and one (1) unit Multicab Pick-up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</si>
</sst>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mm/dd/yy;@"/>
    <numFmt numFmtId="166" formatCode="_(&quot;$&quot;* #,##0.00_);_(&quot;$&quot;* \(#,##0.00\);_(&quot;$&quot;* &quot;-&quot;??_);_(@_)"/>
    <numFmt numFmtId="167" formatCode="_(&quot;P&quot;* #,##0.00_);_(&quot;P&quot;* \(#,##0.00\);_(&quot;P&quot;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 Rounded MT Bold"/>
      <family val="2"/>
    </font>
    <font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6.5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6.5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color rgb="FFFF0000"/>
      <name val="Arial"/>
      <family val="2"/>
    </font>
    <font>
      <sz val="7"/>
      <color rgb="FF00B0F0"/>
      <name val="Arial"/>
      <family val="2"/>
    </font>
    <font>
      <sz val="7"/>
      <color rgb="FF00B050"/>
      <name val="Arial"/>
      <family val="2"/>
    </font>
    <font>
      <sz val="7"/>
      <color rgb="FFFFC000"/>
      <name val="Arial"/>
      <family val="2"/>
    </font>
    <font>
      <b/>
      <sz val="7"/>
      <color rgb="FFFFC000"/>
      <name val="Arial"/>
      <family val="2"/>
    </font>
    <font>
      <b/>
      <sz val="7"/>
      <color rgb="FF00B050"/>
      <name val="Arial"/>
      <family val="2"/>
    </font>
    <font>
      <sz val="7"/>
      <name val="Calibri"/>
      <family val="2"/>
    </font>
    <font>
      <sz val="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vertical="center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" fillId="0" borderId="0" applyFont="0" applyFill="0" applyBorder="0" applyAlignment="0" applyProtection="0"/>
    <xf numFmtId="0" fontId="2" fillId="0" borderId="0"/>
  </cellStyleXfs>
  <cellXfs count="736">
    <xf numFmtId="0" fontId="0" fillId="0" borderId="0" xfId="0"/>
    <xf numFmtId="0" fontId="3" fillId="0" borderId="0" xfId="2" applyFont="1"/>
    <xf numFmtId="0" fontId="3" fillId="0" borderId="0" xfId="2" applyFont="1" applyAlignment="1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/>
    <xf numFmtId="0" fontId="7" fillId="0" borderId="0" xfId="2" applyFont="1"/>
    <xf numFmtId="0" fontId="3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/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vertical="top" wrapText="1"/>
    </xf>
    <xf numFmtId="0" fontId="9" fillId="2" borderId="12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0" fontId="9" fillId="0" borderId="0" xfId="3" applyFont="1"/>
    <xf numFmtId="0" fontId="9" fillId="0" borderId="17" xfId="2" applyFont="1" applyFill="1" applyBorder="1" applyAlignment="1">
      <alignment vertical="center" wrapText="1"/>
    </xf>
    <xf numFmtId="164" fontId="9" fillId="0" borderId="16" xfId="1" applyFont="1" applyFill="1" applyBorder="1" applyAlignment="1">
      <alignment horizontal="center" vertical="center" wrapText="1"/>
    </xf>
    <xf numFmtId="164" fontId="9" fillId="0" borderId="21" xfId="1" applyFont="1" applyFill="1" applyBorder="1" applyAlignment="1">
      <alignment vertical="center"/>
    </xf>
    <xf numFmtId="164" fontId="9" fillId="0" borderId="18" xfId="1" applyFont="1" applyFill="1" applyBorder="1" applyAlignment="1">
      <alignment vertical="center"/>
    </xf>
    <xf numFmtId="0" fontId="9" fillId="0" borderId="22" xfId="5" applyFont="1" applyFill="1" applyBorder="1" applyAlignment="1">
      <alignment horizontal="center" vertical="center"/>
    </xf>
    <xf numFmtId="164" fontId="9" fillId="0" borderId="24" xfId="1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vertical="center" wrapText="1"/>
    </xf>
    <xf numFmtId="164" fontId="9" fillId="0" borderId="24" xfId="1" applyFont="1" applyFill="1" applyBorder="1" applyAlignment="1">
      <alignment vertical="center"/>
    </xf>
    <xf numFmtId="0" fontId="9" fillId="0" borderId="22" xfId="2" applyFont="1" applyFill="1" applyBorder="1" applyAlignment="1">
      <alignment horizontal="center" vertical="center"/>
    </xf>
    <xf numFmtId="164" fontId="9" fillId="0" borderId="22" xfId="1" applyFont="1" applyFill="1" applyBorder="1" applyAlignment="1">
      <alignment horizontal="center" vertical="center" wrapText="1"/>
    </xf>
    <xf numFmtId="164" fontId="9" fillId="0" borderId="27" xfId="1" applyFont="1" applyFill="1" applyBorder="1" applyAlignment="1">
      <alignment vertical="center"/>
    </xf>
    <xf numFmtId="164" fontId="9" fillId="0" borderId="23" xfId="1" applyFont="1" applyFill="1" applyBorder="1" applyAlignment="1">
      <alignment vertical="center"/>
    </xf>
    <xf numFmtId="164" fontId="9" fillId="0" borderId="17" xfId="1" applyFont="1" applyFill="1" applyBorder="1" applyAlignment="1">
      <alignment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2" xfId="5" applyFont="1" applyFill="1" applyBorder="1" applyAlignment="1">
      <alignment horizontal="center" vertical="center" wrapText="1"/>
    </xf>
    <xf numFmtId="0" fontId="9" fillId="0" borderId="34" xfId="3" applyFont="1" applyBorder="1" applyAlignment="1">
      <alignment horizontal="center" vertical="center"/>
    </xf>
    <xf numFmtId="0" fontId="14" fillId="0" borderId="38" xfId="3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2" fillId="0" borderId="0" xfId="3"/>
    <xf numFmtId="0" fontId="2" fillId="0" borderId="0" xfId="2" applyFont="1"/>
    <xf numFmtId="0" fontId="15" fillId="0" borderId="0" xfId="2" applyFont="1" applyBorder="1" applyAlignment="1">
      <alignment horizontal="left"/>
    </xf>
    <xf numFmtId="0" fontId="15" fillId="0" borderId="0" xfId="2" applyFont="1" applyBorder="1" applyAlignment="1">
      <alignment horizontal="center"/>
    </xf>
    <xf numFmtId="0" fontId="15" fillId="0" borderId="0" xfId="2" applyFont="1" applyBorder="1" applyAlignment="1"/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/>
    <xf numFmtId="43" fontId="13" fillId="0" borderId="0" xfId="3" applyNumberFormat="1" applyFont="1"/>
    <xf numFmtId="0" fontId="2" fillId="0" borderId="0" xfId="2" applyFont="1" applyFill="1"/>
    <xf numFmtId="0" fontId="6" fillId="0" borderId="0" xfId="2" applyFont="1"/>
    <xf numFmtId="0" fontId="5" fillId="0" borderId="0" xfId="2" applyFont="1" applyFill="1"/>
    <xf numFmtId="0" fontId="5" fillId="0" borderId="0" xfId="2" applyFont="1"/>
    <xf numFmtId="0" fontId="18" fillId="0" borderId="0" xfId="2" applyFont="1" applyFill="1" applyAlignment="1">
      <alignment horizontal="left"/>
    </xf>
    <xf numFmtId="0" fontId="18" fillId="0" borderId="0" xfId="2" applyFont="1" applyAlignment="1">
      <alignment horizontal="left"/>
    </xf>
    <xf numFmtId="0" fontId="2" fillId="0" borderId="0" xfId="2" applyFont="1" applyFill="1" applyAlignment="1">
      <alignment horizontal="center"/>
    </xf>
    <xf numFmtId="0" fontId="18" fillId="0" borderId="0" xfId="2" applyFont="1" applyFill="1" applyBorder="1" applyAlignment="1">
      <alignment horizontal="left"/>
    </xf>
    <xf numFmtId="0" fontId="19" fillId="0" borderId="0" xfId="2" applyFont="1" applyFill="1"/>
    <xf numFmtId="0" fontId="19" fillId="0" borderId="0" xfId="2" applyFont="1" applyFill="1" applyAlignment="1">
      <alignment horizontal="center"/>
    </xf>
    <xf numFmtId="0" fontId="10" fillId="0" borderId="0" xfId="2" applyFont="1" applyFill="1"/>
    <xf numFmtId="0" fontId="10" fillId="0" borderId="0" xfId="2" applyFont="1"/>
    <xf numFmtId="0" fontId="10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32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vertical="center"/>
    </xf>
    <xf numFmtId="0" fontId="14" fillId="0" borderId="0" xfId="2" applyFont="1" applyAlignment="1">
      <alignment vertical="center"/>
    </xf>
    <xf numFmtId="0" fontId="9" fillId="0" borderId="22" xfId="2" applyNumberFormat="1" applyFont="1" applyFill="1" applyBorder="1" applyAlignment="1">
      <alignment horizontal="center" vertical="center"/>
    </xf>
    <xf numFmtId="164" fontId="9" fillId="0" borderId="23" xfId="2" applyNumberFormat="1" applyFont="1" applyFill="1" applyBorder="1" applyAlignment="1">
      <alignment horizontal="center" vertical="center" wrapText="1"/>
    </xf>
    <xf numFmtId="0" fontId="9" fillId="0" borderId="23" xfId="2" applyNumberFormat="1" applyFont="1" applyFill="1" applyBorder="1" applyAlignment="1">
      <alignment horizontal="center" vertical="center" wrapText="1"/>
    </xf>
    <xf numFmtId="164" fontId="9" fillId="0" borderId="24" xfId="2" applyNumberFormat="1" applyFont="1" applyFill="1" applyBorder="1" applyAlignment="1">
      <alignment horizontal="center" vertical="center" wrapText="1"/>
    </xf>
    <xf numFmtId="0" fontId="9" fillId="0" borderId="22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14" fillId="2" borderId="22" xfId="21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164" fontId="9" fillId="2" borderId="23" xfId="1" applyFont="1" applyFill="1" applyBorder="1" applyAlignment="1">
      <alignment vertical="center"/>
    </xf>
    <xf numFmtId="164" fontId="9" fillId="0" borderId="23" xfId="1" applyFont="1" applyFill="1" applyBorder="1" applyAlignment="1">
      <alignment horizontal="center" vertical="center" wrapText="1"/>
    </xf>
    <xf numFmtId="0" fontId="14" fillId="2" borderId="23" xfId="21" applyFont="1" applyFill="1" applyBorder="1" applyAlignment="1">
      <alignment horizontal="left" vertical="center"/>
    </xf>
    <xf numFmtId="0" fontId="14" fillId="2" borderId="22" xfId="2" applyFont="1" applyFill="1" applyBorder="1" applyAlignment="1">
      <alignment horizontal="center" vertical="center"/>
    </xf>
    <xf numFmtId="164" fontId="14" fillId="2" borderId="17" xfId="1" applyFont="1" applyFill="1" applyBorder="1" applyAlignment="1">
      <alignment vertical="center"/>
    </xf>
    <xf numFmtId="0" fontId="14" fillId="0" borderId="22" xfId="2" applyNumberFormat="1" applyFont="1" applyFill="1" applyBorder="1" applyAlignment="1">
      <alignment horizontal="center" vertical="center"/>
    </xf>
    <xf numFmtId="0" fontId="14" fillId="0" borderId="23" xfId="2" applyNumberFormat="1" applyFont="1" applyFill="1" applyBorder="1" applyAlignment="1">
      <alignment horizontal="center" vertical="center" wrapText="1"/>
    </xf>
    <xf numFmtId="0" fontId="14" fillId="0" borderId="22" xfId="2" applyNumberFormat="1" applyFont="1" applyFill="1" applyBorder="1" applyAlignment="1">
      <alignment horizontal="center" vertical="center" wrapText="1"/>
    </xf>
    <xf numFmtId="164" fontId="9" fillId="0" borderId="23" xfId="8" applyFont="1" applyFill="1" applyBorder="1" applyAlignment="1">
      <alignment vertical="center"/>
    </xf>
    <xf numFmtId="0" fontId="9" fillId="0" borderId="23" xfId="2" applyNumberFormat="1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vertical="center"/>
    </xf>
    <xf numFmtId="0" fontId="9" fillId="0" borderId="43" xfId="2" applyNumberFormat="1" applyFont="1" applyFill="1" applyBorder="1" applyAlignment="1">
      <alignment horizontal="center" vertical="center"/>
    </xf>
    <xf numFmtId="164" fontId="14" fillId="2" borderId="23" xfId="8" applyFont="1" applyFill="1" applyBorder="1" applyAlignment="1">
      <alignment vertical="center"/>
    </xf>
    <xf numFmtId="0" fontId="14" fillId="0" borderId="43" xfId="2" applyNumberFormat="1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43" xfId="2" applyFont="1" applyFill="1" applyBorder="1" applyAlignment="1">
      <alignment vertical="center"/>
    </xf>
    <xf numFmtId="164" fontId="9" fillId="2" borderId="23" xfId="8" applyFont="1" applyFill="1" applyBorder="1" applyAlignment="1">
      <alignment vertical="center"/>
    </xf>
    <xf numFmtId="0" fontId="14" fillId="0" borderId="33" xfId="2" applyFont="1" applyBorder="1" applyAlignment="1">
      <alignment vertical="center"/>
    </xf>
    <xf numFmtId="0" fontId="14" fillId="0" borderId="34" xfId="2" applyFont="1" applyBorder="1" applyAlignment="1">
      <alignment vertical="center"/>
    </xf>
    <xf numFmtId="0" fontId="14" fillId="0" borderId="34" xfId="2" applyFont="1" applyBorder="1" applyAlignment="1">
      <alignment horizontal="center" vertical="center"/>
    </xf>
    <xf numFmtId="164" fontId="14" fillId="0" borderId="0" xfId="1" applyFont="1" applyFill="1" applyAlignment="1">
      <alignment vertical="center"/>
    </xf>
    <xf numFmtId="164" fontId="14" fillId="0" borderId="0" xfId="2" applyNumberFormat="1" applyFont="1" applyFill="1" applyAlignment="1">
      <alignment vertical="center"/>
    </xf>
    <xf numFmtId="0" fontId="6" fillId="0" borderId="0" xfId="2" applyFont="1" applyBorder="1"/>
    <xf numFmtId="0" fontId="2" fillId="0" borderId="0" xfId="2" applyFont="1" applyBorder="1"/>
    <xf numFmtId="164" fontId="7" fillId="0" borderId="0" xfId="2" applyNumberFormat="1" applyFont="1" applyBorder="1"/>
    <xf numFmtId="0" fontId="2" fillId="0" borderId="0" xfId="2" applyFont="1" applyBorder="1" applyAlignment="1">
      <alignment horizontal="center"/>
    </xf>
    <xf numFmtId="164" fontId="21" fillId="0" borderId="0" xfId="2" applyNumberFormat="1" applyFont="1" applyBorder="1" applyAlignment="1">
      <alignment horizontal="center"/>
    </xf>
    <xf numFmtId="164" fontId="9" fillId="0" borderId="0" xfId="2" applyNumberFormat="1" applyFont="1"/>
    <xf numFmtId="0" fontId="2" fillId="0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vertical="center"/>
    </xf>
    <xf numFmtId="164" fontId="9" fillId="0" borderId="0" xfId="2" applyNumberFormat="1" applyFont="1" applyFill="1" applyAlignment="1">
      <alignment vertical="center"/>
    </xf>
    <xf numFmtId="0" fontId="9" fillId="0" borderId="22" xfId="17" applyFont="1" applyFill="1" applyBorder="1" applyAlignment="1">
      <alignment horizontal="center" vertical="center"/>
    </xf>
    <xf numFmtId="0" fontId="9" fillId="0" borderId="23" xfId="17" applyFont="1" applyFill="1" applyBorder="1" applyAlignment="1">
      <alignment horizontal="center" vertical="center"/>
    </xf>
    <xf numFmtId="164" fontId="14" fillId="0" borderId="35" xfId="2" applyNumberFormat="1" applyFont="1" applyBorder="1" applyAlignment="1">
      <alignment vertical="center"/>
    </xf>
    <xf numFmtId="0" fontId="14" fillId="0" borderId="33" xfId="2" applyNumberFormat="1" applyFont="1" applyFill="1" applyBorder="1" applyAlignment="1">
      <alignment horizontal="center" vertical="center"/>
    </xf>
    <xf numFmtId="0" fontId="10" fillId="0" borderId="51" xfId="2" applyFont="1" applyFill="1" applyBorder="1" applyAlignment="1">
      <alignment horizontal="center" vertical="center" wrapText="1"/>
    </xf>
    <xf numFmtId="0" fontId="14" fillId="0" borderId="31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 wrapText="1"/>
    </xf>
    <xf numFmtId="0" fontId="9" fillId="0" borderId="43" xfId="2" applyNumberFormat="1" applyFont="1" applyFill="1" applyBorder="1" applyAlignment="1">
      <alignment horizontal="center" vertical="center" wrapText="1"/>
    </xf>
    <xf numFmtId="164" fontId="9" fillId="0" borderId="25" xfId="2" applyNumberFormat="1" applyFont="1" applyFill="1" applyBorder="1" applyAlignment="1">
      <alignment horizontal="center" vertical="center" wrapText="1"/>
    </xf>
    <xf numFmtId="0" fontId="9" fillId="0" borderId="17" xfId="17" applyFont="1" applyFill="1" applyBorder="1" applyAlignment="1">
      <alignment horizontal="center" vertical="center"/>
    </xf>
    <xf numFmtId="0" fontId="9" fillId="0" borderId="23" xfId="8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14" fillId="0" borderId="43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/>
    </xf>
    <xf numFmtId="164" fontId="21" fillId="0" borderId="0" xfId="2" applyNumberFormat="1" applyFont="1" applyFill="1" applyBorder="1" applyAlignment="1">
      <alignment horizontal="center"/>
    </xf>
    <xf numFmtId="164" fontId="13" fillId="0" borderId="0" xfId="2" applyNumberFormat="1" applyFont="1" applyFill="1"/>
    <xf numFmtId="0" fontId="9" fillId="0" borderId="23" xfId="17" applyNumberFormat="1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left" vertical="center" wrapText="1"/>
    </xf>
    <xf numFmtId="0" fontId="12" fillId="0" borderId="26" xfId="2" applyFont="1" applyFill="1" applyBorder="1" applyAlignment="1">
      <alignment horizontal="center" vertical="center" wrapText="1"/>
    </xf>
    <xf numFmtId="164" fontId="9" fillId="0" borderId="0" xfId="3" applyNumberFormat="1" applyFont="1"/>
    <xf numFmtId="164" fontId="11" fillId="0" borderId="0" xfId="19" applyNumberFormat="1" applyFont="1" applyAlignment="1">
      <alignment vertical="center"/>
    </xf>
    <xf numFmtId="0" fontId="9" fillId="2" borderId="14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wrapText="1"/>
    </xf>
    <xf numFmtId="43" fontId="9" fillId="0" borderId="0" xfId="3" applyNumberFormat="1" applyFont="1"/>
    <xf numFmtId="164" fontId="7" fillId="0" borderId="0" xfId="2" applyNumberFormat="1" applyFont="1"/>
    <xf numFmtId="164" fontId="9" fillId="2" borderId="24" xfId="1" applyFont="1" applyFill="1" applyBorder="1" applyAlignment="1">
      <alignment horizontal="center" vertical="center"/>
    </xf>
    <xf numFmtId="0" fontId="14" fillId="2" borderId="23" xfId="24" applyFont="1" applyFill="1" applyBorder="1" applyAlignment="1">
      <alignment vertical="center"/>
    </xf>
    <xf numFmtId="0" fontId="14" fillId="2" borderId="0" xfId="17" applyFont="1" applyFill="1" applyBorder="1" applyAlignment="1">
      <alignment vertical="center"/>
    </xf>
    <xf numFmtId="0" fontId="9" fillId="0" borderId="43" xfId="17" applyFont="1" applyFill="1" applyBorder="1" applyAlignment="1">
      <alignment horizontal="center" vertical="center"/>
    </xf>
    <xf numFmtId="43" fontId="20" fillId="0" borderId="0" xfId="2" applyNumberFormat="1" applyFont="1" applyAlignment="1">
      <alignment vertical="center"/>
    </xf>
    <xf numFmtId="43" fontId="14" fillId="0" borderId="0" xfId="2" applyNumberFormat="1" applyFont="1" applyFill="1" applyAlignment="1">
      <alignment vertical="center"/>
    </xf>
    <xf numFmtId="0" fontId="9" fillId="0" borderId="0" xfId="2" applyFont="1"/>
    <xf numFmtId="0" fontId="6" fillId="0" borderId="0" xfId="2" applyFont="1" applyFill="1"/>
    <xf numFmtId="0" fontId="9" fillId="2" borderId="0" xfId="2" applyFont="1" applyFill="1" applyBorder="1" applyAlignment="1">
      <alignment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8" xfId="2" applyFont="1" applyFill="1" applyBorder="1" applyAlignment="1">
      <alignment horizontal="center" vertical="center" wrapText="1"/>
    </xf>
    <xf numFmtId="0" fontId="7" fillId="0" borderId="23" xfId="3" applyFont="1" applyFill="1" applyBorder="1" applyAlignment="1">
      <alignment horizontal="center" vertical="center"/>
    </xf>
    <xf numFmtId="0" fontId="2" fillId="0" borderId="25" xfId="3" applyFill="1" applyBorder="1" applyAlignment="1"/>
    <xf numFmtId="0" fontId="2" fillId="0" borderId="0" xfId="3" applyFont="1" applyFill="1"/>
    <xf numFmtId="0" fontId="7" fillId="0" borderId="23" xfId="3" applyFont="1" applyFill="1" applyBorder="1" applyAlignment="1">
      <alignment horizontal="center" vertical="center" wrapText="1"/>
    </xf>
    <xf numFmtId="0" fontId="9" fillId="0" borderId="53" xfId="3" applyFont="1" applyBorder="1" applyAlignment="1">
      <alignment vertical="center"/>
    </xf>
    <xf numFmtId="0" fontId="9" fillId="0" borderId="13" xfId="2" applyFont="1" applyFill="1" applyBorder="1" applyAlignment="1">
      <alignment vertical="center" wrapText="1"/>
    </xf>
    <xf numFmtId="0" fontId="7" fillId="0" borderId="13" xfId="3" applyFont="1" applyFill="1" applyBorder="1" applyAlignment="1">
      <alignment horizontal="center" vertical="center"/>
    </xf>
    <xf numFmtId="164" fontId="9" fillId="0" borderId="32" xfId="1" applyFont="1" applyFill="1" applyBorder="1" applyAlignment="1">
      <alignment vertical="center"/>
    </xf>
    <xf numFmtId="0" fontId="14" fillId="0" borderId="22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9" fillId="0" borderId="17" xfId="17" applyFont="1" applyFill="1" applyBorder="1" applyAlignment="1">
      <alignment vertical="center"/>
    </xf>
    <xf numFmtId="164" fontId="9" fillId="0" borderId="17" xfId="8" applyFont="1" applyFill="1" applyBorder="1" applyAlignment="1">
      <alignment vertical="center"/>
    </xf>
    <xf numFmtId="0" fontId="9" fillId="0" borderId="23" xfId="17" applyFont="1" applyFill="1" applyBorder="1" applyAlignment="1">
      <alignment vertical="center"/>
    </xf>
    <xf numFmtId="0" fontId="9" fillId="0" borderId="22" xfId="17" applyFont="1" applyFill="1" applyBorder="1" applyAlignment="1">
      <alignment horizontal="center" vertical="center" wrapText="1"/>
    </xf>
    <xf numFmtId="0" fontId="9" fillId="0" borderId="23" xfId="17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17" xfId="2" applyNumberFormat="1" applyFont="1" applyFill="1" applyBorder="1" applyAlignment="1">
      <alignment horizontal="center" vertical="center" wrapText="1"/>
    </xf>
    <xf numFmtId="0" fontId="14" fillId="0" borderId="22" xfId="17" applyFont="1" applyFill="1" applyBorder="1" applyAlignment="1">
      <alignment vertical="center"/>
    </xf>
    <xf numFmtId="0" fontId="14" fillId="0" borderId="22" xfId="17" applyFont="1" applyFill="1" applyBorder="1" applyAlignment="1">
      <alignment horizontal="left" vertical="center"/>
    </xf>
    <xf numFmtId="0" fontId="14" fillId="0" borderId="23" xfId="17" applyFont="1" applyFill="1" applyBorder="1" applyAlignment="1">
      <alignment horizontal="center" vertical="center" wrapText="1"/>
    </xf>
    <xf numFmtId="43" fontId="2" fillId="0" borderId="0" xfId="2" applyNumberFormat="1" applyFont="1" applyFill="1"/>
    <xf numFmtId="0" fontId="9" fillId="0" borderId="37" xfId="3" applyFont="1" applyFill="1" applyBorder="1" applyAlignment="1">
      <alignment horizontal="center" vertical="center"/>
    </xf>
    <xf numFmtId="0" fontId="2" fillId="0" borderId="0" xfId="3" applyFill="1"/>
    <xf numFmtId="0" fontId="9" fillId="0" borderId="23" xfId="3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9" fillId="0" borderId="4" xfId="2" applyFont="1" applyFill="1" applyBorder="1" applyAlignment="1">
      <alignment vertical="center" wrapText="1"/>
    </xf>
    <xf numFmtId="0" fontId="7" fillId="0" borderId="17" xfId="3" applyFont="1" applyFill="1" applyBorder="1" applyAlignment="1">
      <alignment horizontal="center" vertical="center"/>
    </xf>
    <xf numFmtId="0" fontId="2" fillId="0" borderId="19" xfId="3" applyFill="1" applyBorder="1" applyAlignment="1"/>
    <xf numFmtId="165" fontId="12" fillId="0" borderId="13" xfId="2" quotePrefix="1" applyNumberFormat="1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0" borderId="0" xfId="2" applyFont="1" applyBorder="1"/>
    <xf numFmtId="0" fontId="14" fillId="6" borderId="27" xfId="17" applyFont="1" applyFill="1" applyBorder="1" applyAlignment="1">
      <alignment horizontal="center" vertical="center"/>
    </xf>
    <xf numFmtId="0" fontId="21" fillId="3" borderId="27" xfId="27" applyFont="1" applyFill="1" applyBorder="1"/>
    <xf numFmtId="0" fontId="9" fillId="0" borderId="29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164" fontId="14" fillId="2" borderId="0" xfId="8" applyFont="1" applyFill="1" applyBorder="1" applyAlignment="1">
      <alignment vertical="center"/>
    </xf>
    <xf numFmtId="0" fontId="9" fillId="0" borderId="23" xfId="2" applyFont="1" applyBorder="1" applyAlignment="1">
      <alignment vertical="center"/>
    </xf>
    <xf numFmtId="0" fontId="9" fillId="0" borderId="0" xfId="17" applyFont="1" applyFill="1" applyBorder="1" applyAlignment="1">
      <alignment horizontal="left" vertical="center"/>
    </xf>
    <xf numFmtId="0" fontId="9" fillId="6" borderId="23" xfId="17" applyFont="1" applyFill="1" applyBorder="1" applyAlignment="1">
      <alignment horizontal="center" vertical="center"/>
    </xf>
    <xf numFmtId="164" fontId="9" fillId="6" borderId="23" xfId="8" applyFont="1" applyFill="1" applyBorder="1" applyAlignment="1">
      <alignment vertical="center"/>
    </xf>
    <xf numFmtId="164" fontId="9" fillId="6" borderId="24" xfId="1" applyFont="1" applyFill="1" applyBorder="1" applyAlignment="1">
      <alignment horizontal="center" vertical="center"/>
    </xf>
    <xf numFmtId="0" fontId="14" fillId="2" borderId="0" xfId="25" applyFont="1" applyFill="1" applyBorder="1" applyAlignment="1">
      <alignment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8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9" fillId="0" borderId="47" xfId="2" applyFont="1" applyFill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164" fontId="9" fillId="2" borderId="17" xfId="1" applyFont="1" applyFill="1" applyBorder="1" applyAlignment="1">
      <alignment vertical="center"/>
    </xf>
    <xf numFmtId="164" fontId="9" fillId="0" borderId="29" xfId="1" applyFont="1" applyFill="1" applyBorder="1" applyAlignment="1">
      <alignment horizontal="center" vertical="center" wrapText="1"/>
    </xf>
    <xf numFmtId="164" fontId="9" fillId="0" borderId="42" xfId="1" applyFont="1" applyBorder="1" applyAlignment="1">
      <alignment horizontal="center" vertical="center" wrapText="1"/>
    </xf>
    <xf numFmtId="164" fontId="12" fillId="0" borderId="23" xfId="2" applyNumberFormat="1" applyFont="1" applyFill="1" applyBorder="1" applyAlignment="1">
      <alignment horizontal="center" vertical="center" wrapText="1"/>
    </xf>
    <xf numFmtId="164" fontId="9" fillId="2" borderId="42" xfId="1" applyFont="1" applyFill="1" applyBorder="1" applyAlignment="1">
      <alignment horizontal="center" vertical="center" wrapText="1"/>
    </xf>
    <xf numFmtId="164" fontId="9" fillId="2" borderId="59" xfId="1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23" xfId="17" applyFont="1" applyFill="1" applyBorder="1" applyAlignment="1">
      <alignment horizontal="center" vertical="center"/>
    </xf>
    <xf numFmtId="164" fontId="14" fillId="0" borderId="23" xfId="2" applyNumberFormat="1" applyFont="1" applyFill="1" applyBorder="1" applyAlignment="1">
      <alignment horizontal="center" vertical="center" wrapText="1"/>
    </xf>
    <xf numFmtId="164" fontId="14" fillId="0" borderId="24" xfId="2" applyNumberFormat="1" applyFont="1" applyFill="1" applyBorder="1" applyAlignment="1">
      <alignment horizontal="center" vertical="center" wrapText="1"/>
    </xf>
    <xf numFmtId="0" fontId="14" fillId="2" borderId="27" xfId="25" applyFont="1" applyFill="1" applyBorder="1" applyAlignment="1">
      <alignment vertical="center"/>
    </xf>
    <xf numFmtId="164" fontId="9" fillId="2" borderId="23" xfId="7" applyFont="1" applyFill="1" applyBorder="1" applyAlignment="1">
      <alignment vertical="center"/>
    </xf>
    <xf numFmtId="164" fontId="9" fillId="2" borderId="18" xfId="1" applyFont="1" applyFill="1" applyBorder="1" applyAlignment="1">
      <alignment horizontal="center" vertical="center"/>
    </xf>
    <xf numFmtId="0" fontId="14" fillId="0" borderId="22" xfId="17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vertical="center"/>
    </xf>
    <xf numFmtId="0" fontId="9" fillId="0" borderId="23" xfId="2" applyNumberFormat="1" applyFont="1" applyBorder="1" applyAlignment="1">
      <alignment horizontal="center" vertical="center"/>
    </xf>
    <xf numFmtId="164" fontId="9" fillId="2" borderId="17" xfId="8" applyFont="1" applyFill="1" applyBorder="1" applyAlignment="1">
      <alignment vertical="center"/>
    </xf>
    <xf numFmtId="0" fontId="14" fillId="2" borderId="27" xfId="17" applyFont="1" applyFill="1" applyBorder="1" applyAlignment="1">
      <alignment vertical="center"/>
    </xf>
    <xf numFmtId="0" fontId="14" fillId="0" borderId="28" xfId="2" applyFont="1" applyFill="1" applyBorder="1" applyAlignment="1">
      <alignment horizontal="left" vertical="center"/>
    </xf>
    <xf numFmtId="0" fontId="14" fillId="0" borderId="28" xfId="17" applyFont="1" applyFill="1" applyBorder="1" applyAlignment="1">
      <alignment vertical="center"/>
    </xf>
    <xf numFmtId="164" fontId="14" fillId="2" borderId="42" xfId="1" applyFont="1" applyFill="1" applyBorder="1" applyAlignment="1">
      <alignment horizontal="center" vertical="center" wrapText="1"/>
    </xf>
    <xf numFmtId="164" fontId="14" fillId="0" borderId="29" xfId="1" applyFont="1" applyFill="1" applyBorder="1" applyAlignment="1">
      <alignment horizontal="center" vertical="center" wrapText="1"/>
    </xf>
    <xf numFmtId="164" fontId="14" fillId="0" borderId="23" xfId="1" applyFont="1" applyFill="1" applyBorder="1" applyAlignment="1">
      <alignment horizontal="center" vertical="center" wrapText="1"/>
    </xf>
    <xf numFmtId="0" fontId="14" fillId="2" borderId="27" xfId="2" applyFont="1" applyFill="1" applyBorder="1" applyAlignment="1">
      <alignment vertical="center"/>
    </xf>
    <xf numFmtId="0" fontId="14" fillId="6" borderId="27" xfId="2" applyFont="1" applyFill="1" applyBorder="1" applyAlignment="1">
      <alignment vertical="center"/>
    </xf>
    <xf numFmtId="0" fontId="14" fillId="6" borderId="27" xfId="2" applyFont="1" applyFill="1" applyBorder="1" applyAlignment="1">
      <alignment horizontal="left" vertical="center"/>
    </xf>
    <xf numFmtId="0" fontId="14" fillId="6" borderId="27" xfId="17" applyFont="1" applyFill="1" applyBorder="1" applyAlignment="1">
      <alignment horizontal="left" vertical="center"/>
    </xf>
    <xf numFmtId="0" fontId="9" fillId="6" borderId="23" xfId="2" applyFont="1" applyFill="1" applyBorder="1" applyAlignment="1">
      <alignment horizontal="center" vertical="center"/>
    </xf>
    <xf numFmtId="164" fontId="9" fillId="6" borderId="18" xfId="1" applyFont="1" applyFill="1" applyBorder="1" applyAlignment="1">
      <alignment horizontal="center" vertical="center"/>
    </xf>
    <xf numFmtId="0" fontId="14" fillId="6" borderId="43" xfId="2" applyFont="1" applyFill="1" applyBorder="1" applyAlignment="1">
      <alignment vertical="center"/>
    </xf>
    <xf numFmtId="0" fontId="9" fillId="6" borderId="43" xfId="2" applyFont="1" applyFill="1" applyBorder="1" applyAlignment="1">
      <alignment vertical="center"/>
    </xf>
    <xf numFmtId="164" fontId="9" fillId="2" borderId="29" xfId="8" applyFont="1" applyFill="1" applyBorder="1" applyAlignment="1">
      <alignment vertical="center"/>
    </xf>
    <xf numFmtId="164" fontId="9" fillId="2" borderId="44" xfId="1" applyFont="1" applyFill="1" applyBorder="1" applyAlignment="1">
      <alignment horizontal="center" vertical="center" wrapText="1"/>
    </xf>
    <xf numFmtId="0" fontId="14" fillId="0" borderId="16" xfId="18" applyFont="1" applyFill="1" applyBorder="1" applyAlignment="1">
      <alignment vertical="center"/>
    </xf>
    <xf numFmtId="0" fontId="14" fillId="2" borderId="23" xfId="17" applyFont="1" applyFill="1" applyBorder="1" applyAlignment="1">
      <alignment vertical="center"/>
    </xf>
    <xf numFmtId="164" fontId="14" fillId="2" borderId="27" xfId="8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0" fontId="14" fillId="2" borderId="23" xfId="25" applyFont="1" applyFill="1" applyBorder="1" applyAlignment="1">
      <alignment vertical="center"/>
    </xf>
    <xf numFmtId="0" fontId="9" fillId="2" borderId="17" xfId="17" applyFont="1" applyFill="1" applyBorder="1" applyAlignment="1">
      <alignment horizontal="center" vertical="center"/>
    </xf>
    <xf numFmtId="0" fontId="14" fillId="0" borderId="0" xfId="2" applyFont="1" applyFill="1" applyAlignment="1">
      <alignment horizontal="left"/>
    </xf>
    <xf numFmtId="0" fontId="14" fillId="0" borderId="0" xfId="2" applyFont="1" applyAlignment="1">
      <alignment horizontal="left"/>
    </xf>
    <xf numFmtId="0" fontId="9" fillId="0" borderId="0" xfId="2" applyFont="1" applyFill="1"/>
    <xf numFmtId="0" fontId="14" fillId="0" borderId="0" xfId="2" applyFont="1" applyFill="1" applyBorder="1" applyAlignment="1">
      <alignment horizontal="left"/>
    </xf>
    <xf numFmtId="0" fontId="14" fillId="0" borderId="0" xfId="2" applyFont="1" applyFill="1"/>
    <xf numFmtId="0" fontId="14" fillId="0" borderId="0" xfId="2" applyFont="1" applyFill="1" applyAlignment="1">
      <alignment horizontal="center"/>
    </xf>
    <xf numFmtId="164" fontId="9" fillId="0" borderId="0" xfId="2" applyNumberFormat="1" applyFont="1" applyBorder="1"/>
    <xf numFmtId="0" fontId="9" fillId="2" borderId="23" xfId="2" applyFont="1" applyFill="1" applyBorder="1" applyAlignment="1">
      <alignment horizontal="center" vertical="center" wrapText="1"/>
    </xf>
    <xf numFmtId="0" fontId="25" fillId="0" borderId="0" xfId="2" applyFont="1" applyFill="1" applyAlignment="1">
      <alignment vertical="center"/>
    </xf>
    <xf numFmtId="0" fontId="14" fillId="0" borderId="23" xfId="17" applyFont="1" applyFill="1" applyBorder="1" applyAlignment="1">
      <alignment vertical="center"/>
    </xf>
    <xf numFmtId="164" fontId="2" fillId="0" borderId="0" xfId="2" applyNumberFormat="1" applyFont="1"/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/>
    </xf>
    <xf numFmtId="0" fontId="9" fillId="0" borderId="34" xfId="17" applyFont="1" applyFill="1" applyBorder="1" applyAlignment="1">
      <alignment vertical="center"/>
    </xf>
    <xf numFmtId="164" fontId="14" fillId="0" borderId="34" xfId="2" applyNumberFormat="1" applyFont="1" applyFill="1" applyBorder="1" applyAlignment="1">
      <alignment horizontal="center" vertical="center" wrapText="1"/>
    </xf>
    <xf numFmtId="0" fontId="14" fillId="0" borderId="34" xfId="2" applyNumberFormat="1" applyFont="1" applyFill="1" applyBorder="1" applyAlignment="1">
      <alignment horizontal="center" vertical="center" wrapText="1"/>
    </xf>
    <xf numFmtId="164" fontId="14" fillId="0" borderId="35" xfId="2" applyNumberFormat="1" applyFont="1" applyFill="1" applyBorder="1" applyAlignment="1">
      <alignment horizontal="center" vertical="center" wrapText="1"/>
    </xf>
    <xf numFmtId="0" fontId="14" fillId="0" borderId="33" xfId="2" applyNumberFormat="1" applyFont="1" applyFill="1" applyBorder="1" applyAlignment="1">
      <alignment horizontal="center" vertical="center" wrapText="1"/>
    </xf>
    <xf numFmtId="0" fontId="9" fillId="0" borderId="34" xfId="17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center"/>
    </xf>
    <xf numFmtId="0" fontId="14" fillId="2" borderId="31" xfId="2" applyFont="1" applyFill="1" applyBorder="1" applyAlignment="1">
      <alignment vertical="center"/>
    </xf>
    <xf numFmtId="164" fontId="14" fillId="2" borderId="17" xfId="7" applyFont="1" applyFill="1" applyBorder="1" applyAlignment="1">
      <alignment vertical="center"/>
    </xf>
    <xf numFmtId="43" fontId="14" fillId="0" borderId="0" xfId="2" applyNumberFormat="1" applyFont="1" applyAlignment="1">
      <alignment vertical="center"/>
    </xf>
    <xf numFmtId="0" fontId="9" fillId="0" borderId="0" xfId="2" applyFont="1" applyBorder="1" applyAlignment="1">
      <alignment horizontal="center"/>
    </xf>
    <xf numFmtId="164" fontId="22" fillId="0" borderId="0" xfId="2" applyNumberFormat="1" applyFont="1" applyBorder="1" applyAlignment="1">
      <alignment horizontal="center"/>
    </xf>
    <xf numFmtId="164" fontId="9" fillId="0" borderId="0" xfId="2" applyNumberFormat="1" applyFont="1" applyFill="1"/>
    <xf numFmtId="0" fontId="9" fillId="0" borderId="16" xfId="17" applyFont="1" applyFill="1" applyBorder="1" applyAlignment="1">
      <alignment horizontal="center" vertic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18" xfId="2" applyNumberFormat="1" applyFont="1" applyFill="1" applyBorder="1" applyAlignment="1">
      <alignment horizontal="center" vertical="center" wrapText="1"/>
    </xf>
    <xf numFmtId="0" fontId="9" fillId="0" borderId="31" xfId="17" applyFont="1" applyFill="1" applyBorder="1" applyAlignment="1">
      <alignment horizontal="center" vertical="center"/>
    </xf>
    <xf numFmtId="0" fontId="9" fillId="0" borderId="17" xfId="25" applyFont="1" applyBorder="1" applyAlignment="1">
      <alignment vertical="center"/>
    </xf>
    <xf numFmtId="0" fontId="2" fillId="0" borderId="0" xfId="2" applyFont="1" applyFill="1" applyBorder="1"/>
    <xf numFmtId="0" fontId="26" fillId="0" borderId="0" xfId="2" applyFont="1" applyFill="1" applyAlignment="1">
      <alignment vertical="center"/>
    </xf>
    <xf numFmtId="164" fontId="27" fillId="0" borderId="0" xfId="2" applyNumberFormat="1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26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0" fontId="14" fillId="6" borderId="27" xfId="17" applyFont="1" applyFill="1" applyBorder="1" applyAlignment="1">
      <alignment vertical="center"/>
    </xf>
    <xf numFmtId="0" fontId="9" fillId="0" borderId="43" xfId="17" applyFont="1" applyFill="1" applyBorder="1" applyAlignment="1">
      <alignment horizontal="center" vertical="center" wrapText="1"/>
    </xf>
    <xf numFmtId="0" fontId="30" fillId="0" borderId="0" xfId="2" applyFont="1" applyFill="1" applyAlignment="1">
      <alignment vertical="center"/>
    </xf>
    <xf numFmtId="0" fontId="27" fillId="0" borderId="0" xfId="2" applyFont="1" applyFill="1" applyAlignment="1">
      <alignment horizontal="left" vertical="center"/>
    </xf>
    <xf numFmtId="164" fontId="27" fillId="0" borderId="0" xfId="1" applyFont="1" applyFill="1" applyAlignment="1">
      <alignment vertical="center"/>
    </xf>
    <xf numFmtId="164" fontId="27" fillId="0" borderId="0" xfId="1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64" fontId="30" fillId="0" borderId="0" xfId="2" applyNumberFormat="1" applyFont="1" applyFill="1" applyAlignment="1">
      <alignment vertical="center"/>
    </xf>
    <xf numFmtId="0" fontId="14" fillId="6" borderId="27" xfId="2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28" xfId="2" applyFont="1" applyFill="1" applyBorder="1" applyAlignment="1">
      <alignment horizontal="center" vertical="center"/>
    </xf>
    <xf numFmtId="165" fontId="12" fillId="0" borderId="0" xfId="2" quotePrefix="1" applyNumberFormat="1" applyFont="1" applyFill="1" applyBorder="1" applyAlignment="1">
      <alignment horizontal="center" vertical="center"/>
    </xf>
    <xf numFmtId="164" fontId="9" fillId="0" borderId="52" xfId="1" applyFont="1" applyFill="1" applyBorder="1" applyAlignment="1">
      <alignment vertical="center"/>
    </xf>
    <xf numFmtId="164" fontId="9" fillId="0" borderId="47" xfId="1" applyFont="1" applyFill="1" applyBorder="1" applyAlignment="1">
      <alignment vertical="center"/>
    </xf>
    <xf numFmtId="0" fontId="9" fillId="0" borderId="29" xfId="2" applyFont="1" applyFill="1" applyBorder="1" applyAlignment="1">
      <alignment vertical="center" wrapText="1"/>
    </xf>
    <xf numFmtId="0" fontId="2" fillId="0" borderId="0" xfId="3" applyBorder="1"/>
    <xf numFmtId="0" fontId="9" fillId="0" borderId="0" xfId="3" applyFont="1" applyBorder="1" applyAlignment="1">
      <alignment horizontal="center" vertical="center"/>
    </xf>
    <xf numFmtId="0" fontId="9" fillId="0" borderId="65" xfId="2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vertical="center" wrapText="1"/>
    </xf>
    <xf numFmtId="165" fontId="12" fillId="0" borderId="66" xfId="2" quotePrefix="1" applyNumberFormat="1" applyFont="1" applyFill="1" applyBorder="1" applyAlignment="1">
      <alignment horizontal="center" vertical="center"/>
    </xf>
    <xf numFmtId="0" fontId="9" fillId="0" borderId="26" xfId="5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vertical="center" wrapText="1"/>
    </xf>
    <xf numFmtId="0" fontId="9" fillId="0" borderId="28" xfId="5" applyFont="1" applyFill="1" applyBorder="1" applyAlignment="1">
      <alignment horizontal="center" vertical="center" wrapText="1"/>
    </xf>
    <xf numFmtId="164" fontId="9" fillId="0" borderId="67" xfId="1" applyFont="1" applyFill="1" applyBorder="1" applyAlignment="1">
      <alignment horizontal="center" vertical="center" wrapText="1"/>
    </xf>
    <xf numFmtId="164" fontId="9" fillId="0" borderId="13" xfId="1" applyFont="1" applyFill="1" applyBorder="1" applyAlignment="1">
      <alignment vertical="center"/>
    </xf>
    <xf numFmtId="0" fontId="2" fillId="0" borderId="0" xfId="3" applyFont="1" applyFill="1" applyBorder="1"/>
    <xf numFmtId="0" fontId="7" fillId="0" borderId="0" xfId="25" applyFont="1" applyFill="1" applyBorder="1" applyAlignment="1">
      <alignment horizontal="left" vertical="center" wrapText="1"/>
    </xf>
    <xf numFmtId="0" fontId="7" fillId="0" borderId="0" xfId="25" applyFont="1" applyFill="1" applyBorder="1" applyAlignment="1">
      <alignment horizontal="left" vertical="center" shrinkToFit="1"/>
    </xf>
    <xf numFmtId="0" fontId="9" fillId="0" borderId="29" xfId="25" applyFont="1" applyBorder="1" applyAlignment="1">
      <alignment horizontal="left" vertical="center" wrapText="1"/>
    </xf>
    <xf numFmtId="164" fontId="9" fillId="0" borderId="0" xfId="3" applyNumberFormat="1" applyFont="1" applyAlignment="1">
      <alignment vertical="center"/>
    </xf>
    <xf numFmtId="0" fontId="12" fillId="2" borderId="10" xfId="3" applyFont="1" applyFill="1" applyBorder="1" applyAlignment="1">
      <alignment horizontal="center" vertical="center" wrapText="1"/>
    </xf>
    <xf numFmtId="0" fontId="9" fillId="0" borderId="23" xfId="17" applyFont="1" applyFill="1" applyBorder="1" applyAlignment="1">
      <alignment vertical="center" wrapText="1"/>
    </xf>
    <xf numFmtId="0" fontId="12" fillId="0" borderId="60" xfId="3" applyFont="1" applyFill="1" applyBorder="1" applyAlignment="1">
      <alignment horizontal="left" vertical="center" wrapText="1"/>
    </xf>
    <xf numFmtId="0" fontId="6" fillId="0" borderId="0" xfId="2" applyFont="1" applyFill="1" applyBorder="1"/>
    <xf numFmtId="0" fontId="10" fillId="0" borderId="0" xfId="2" applyFont="1" applyFill="1" applyBorder="1"/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left" vertical="center"/>
    </xf>
    <xf numFmtId="0" fontId="9" fillId="0" borderId="23" xfId="2" applyFont="1" applyBorder="1" applyAlignment="1">
      <alignment horizontal="center" vertical="center" wrapText="1"/>
    </xf>
    <xf numFmtId="164" fontId="12" fillId="0" borderId="23" xfId="8" applyFont="1" applyFill="1" applyBorder="1" applyAlignment="1">
      <alignment vertical="center"/>
    </xf>
    <xf numFmtId="164" fontId="12" fillId="0" borderId="29" xfId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/>
    </xf>
    <xf numFmtId="0" fontId="9" fillId="0" borderId="23" xfId="25" applyFont="1" applyFill="1" applyBorder="1" applyAlignment="1">
      <alignment vertical="center"/>
    </xf>
    <xf numFmtId="0" fontId="9" fillId="0" borderId="23" xfId="25" applyFont="1" applyBorder="1" applyAlignment="1">
      <alignment vertical="center"/>
    </xf>
    <xf numFmtId="164" fontId="9" fillId="0" borderId="23" xfId="8" applyFont="1" applyBorder="1" applyAlignment="1">
      <alignment vertical="center"/>
    </xf>
    <xf numFmtId="0" fontId="14" fillId="0" borderId="16" xfId="2" applyFont="1" applyFill="1" applyBorder="1" applyAlignment="1">
      <alignment horizontal="center" vertical="center"/>
    </xf>
    <xf numFmtId="0" fontId="9" fillId="0" borderId="23" xfId="25" applyFont="1" applyFill="1" applyBorder="1" applyAlignment="1">
      <alignment horizontal="left" vertical="center" wrapText="1"/>
    </xf>
    <xf numFmtId="0" fontId="14" fillId="0" borderId="20" xfId="2" applyFont="1" applyFill="1" applyBorder="1" applyAlignment="1">
      <alignment horizontal="center" vertical="center"/>
    </xf>
    <xf numFmtId="0" fontId="9" fillId="0" borderId="23" xfId="25" applyFont="1" applyFill="1" applyBorder="1" applyAlignment="1">
      <alignment horizontal="left" vertical="center"/>
    </xf>
    <xf numFmtId="0" fontId="9" fillId="0" borderId="17" xfId="17" applyNumberFormat="1" applyFont="1" applyFill="1" applyBorder="1" applyAlignment="1">
      <alignment horizontal="center" vertical="center"/>
    </xf>
    <xf numFmtId="0" fontId="9" fillId="0" borderId="23" xfId="17" applyFont="1" applyBorder="1" applyAlignment="1">
      <alignment vertical="center"/>
    </xf>
    <xf numFmtId="0" fontId="14" fillId="0" borderId="56" xfId="7" applyNumberFormat="1" applyFont="1" applyFill="1" applyBorder="1" applyAlignment="1">
      <alignment horizontal="left" vertical="center"/>
    </xf>
    <xf numFmtId="0" fontId="14" fillId="0" borderId="22" xfId="7" applyNumberFormat="1" applyFont="1" applyFill="1" applyBorder="1" applyAlignment="1">
      <alignment horizontal="left" vertical="center"/>
    </xf>
    <xf numFmtId="164" fontId="9" fillId="0" borderId="23" xfId="8" applyFont="1" applyFill="1" applyBorder="1" applyAlignment="1">
      <alignment horizontal="center" vertical="center"/>
    </xf>
    <xf numFmtId="164" fontId="9" fillId="0" borderId="18" xfId="1" applyFont="1" applyFill="1" applyBorder="1" applyAlignment="1">
      <alignment horizontal="center" vertical="center"/>
    </xf>
    <xf numFmtId="0" fontId="9" fillId="0" borderId="43" xfId="8" applyNumberFormat="1" applyFont="1" applyBorder="1" applyAlignment="1">
      <alignment horizontal="center" vertical="center"/>
    </xf>
    <xf numFmtId="0" fontId="9" fillId="0" borderId="23" xfId="2" applyFont="1" applyFill="1" applyBorder="1" applyAlignment="1">
      <alignment vertical="center"/>
    </xf>
    <xf numFmtId="0" fontId="9" fillId="0" borderId="29" xfId="2" applyFont="1" applyFill="1" applyBorder="1" applyAlignment="1">
      <alignment vertical="center"/>
    </xf>
    <xf numFmtId="164" fontId="9" fillId="0" borderId="29" xfId="8" applyFont="1" applyBorder="1" applyAlignment="1">
      <alignment vertical="center"/>
    </xf>
    <xf numFmtId="164" fontId="9" fillId="0" borderId="44" xfId="1" applyFont="1" applyBorder="1" applyAlignment="1">
      <alignment horizontal="center" vertical="center" wrapText="1"/>
    </xf>
    <xf numFmtId="164" fontId="9" fillId="0" borderId="29" xfId="8" applyFont="1" applyFill="1" applyBorder="1" applyAlignment="1">
      <alignment vertical="center"/>
    </xf>
    <xf numFmtId="0" fontId="14" fillId="0" borderId="22" xfId="2" applyFont="1" applyFill="1" applyBorder="1" applyAlignment="1">
      <alignment horizontal="left" vertical="center"/>
    </xf>
    <xf numFmtId="0" fontId="9" fillId="0" borderId="28" xfId="2" applyFont="1" applyFill="1" applyBorder="1" applyAlignment="1">
      <alignment horizontal="left" vertical="center"/>
    </xf>
    <xf numFmtId="0" fontId="9" fillId="0" borderId="22" xfId="17" applyFont="1" applyFill="1" applyBorder="1" applyAlignment="1">
      <alignment vertical="center"/>
    </xf>
    <xf numFmtId="0" fontId="9" fillId="0" borderId="28" xfId="17" applyFont="1" applyFill="1" applyBorder="1" applyAlignment="1">
      <alignment horizontal="center" vertical="center"/>
    </xf>
    <xf numFmtId="0" fontId="9" fillId="0" borderId="23" xfId="25" applyFont="1" applyFill="1" applyBorder="1" applyAlignment="1">
      <alignment vertical="center" wrapText="1"/>
    </xf>
    <xf numFmtId="164" fontId="9" fillId="0" borderId="23" xfId="7" applyFont="1" applyFill="1" applyBorder="1" applyAlignment="1">
      <alignment vertical="center"/>
    </xf>
    <xf numFmtId="164" fontId="9" fillId="0" borderId="44" xfId="1" applyFont="1" applyFill="1" applyBorder="1" applyAlignment="1">
      <alignment horizontal="center" vertical="center" wrapText="1"/>
    </xf>
    <xf numFmtId="0" fontId="9" fillId="0" borderId="23" xfId="18" applyFont="1" applyBorder="1" applyAlignment="1">
      <alignment vertical="center" wrapText="1"/>
    </xf>
    <xf numFmtId="164" fontId="9" fillId="0" borderId="23" xfId="7" applyFont="1" applyBorder="1" applyAlignment="1">
      <alignment vertical="center"/>
    </xf>
    <xf numFmtId="0" fontId="9" fillId="0" borderId="23" xfId="18" applyFont="1" applyBorder="1" applyAlignment="1">
      <alignment vertical="center"/>
    </xf>
    <xf numFmtId="0" fontId="9" fillId="0" borderId="23" xfId="18" applyFont="1" applyBorder="1" applyAlignment="1">
      <alignment horizontal="left" vertical="center" wrapText="1"/>
    </xf>
    <xf numFmtId="164" fontId="9" fillId="0" borderId="17" xfId="8" applyFont="1" applyBorder="1" applyAlignment="1">
      <alignment vertical="center"/>
    </xf>
    <xf numFmtId="0" fontId="14" fillId="0" borderId="28" xfId="2" applyFont="1" applyFill="1" applyBorder="1" applyAlignment="1">
      <alignment horizontal="center" vertical="center"/>
    </xf>
    <xf numFmtId="0" fontId="9" fillId="0" borderId="29" xfId="18" applyFont="1" applyBorder="1" applyAlignment="1">
      <alignment vertical="center"/>
    </xf>
    <xf numFmtId="164" fontId="9" fillId="0" borderId="42" xfId="1" applyFont="1" applyFill="1" applyBorder="1" applyAlignment="1">
      <alignment horizontal="center" vertical="center" wrapText="1"/>
    </xf>
    <xf numFmtId="0" fontId="14" fillId="0" borderId="28" xfId="18" applyFont="1" applyFill="1" applyBorder="1" applyAlignment="1">
      <alignment vertical="center"/>
    </xf>
    <xf numFmtId="0" fontId="14" fillId="0" borderId="22" xfId="18" applyFont="1" applyFill="1" applyBorder="1" applyAlignment="1">
      <alignment vertical="center"/>
    </xf>
    <xf numFmtId="0" fontId="9" fillId="0" borderId="23" xfId="25" applyFont="1" applyBorder="1" applyAlignment="1">
      <alignment vertical="center" wrapText="1"/>
    </xf>
    <xf numFmtId="0" fontId="9" fillId="0" borderId="29" xfId="25" applyFont="1" applyBorder="1" applyAlignment="1">
      <alignment vertical="center" wrapText="1"/>
    </xf>
    <xf numFmtId="0" fontId="9" fillId="0" borderId="29" xfId="25" applyFont="1" applyBorder="1" applyAlignment="1">
      <alignment horizontal="left" vertical="center"/>
    </xf>
    <xf numFmtId="0" fontId="9" fillId="0" borderId="23" xfId="25" applyFont="1" applyBorder="1" applyAlignment="1">
      <alignment horizontal="left" vertical="center" wrapText="1"/>
    </xf>
    <xf numFmtId="0" fontId="9" fillId="0" borderId="0" xfId="25" applyFont="1" applyBorder="1" applyAlignment="1">
      <alignment horizontal="left" vertical="center"/>
    </xf>
    <xf numFmtId="0" fontId="9" fillId="0" borderId="23" xfId="25" applyFont="1" applyBorder="1" applyAlignment="1">
      <alignment horizontal="left" vertical="center"/>
    </xf>
    <xf numFmtId="0" fontId="9" fillId="0" borderId="29" xfId="25" applyFont="1" applyBorder="1" applyAlignment="1">
      <alignment vertical="center"/>
    </xf>
    <xf numFmtId="0" fontId="9" fillId="0" borderId="15" xfId="2" applyFont="1" applyBorder="1" applyAlignment="1">
      <alignment horizontal="center" vertical="center" wrapText="1"/>
    </xf>
    <xf numFmtId="164" fontId="9" fillId="0" borderId="59" xfId="1" applyFont="1" applyBorder="1" applyAlignment="1">
      <alignment horizontal="center" vertical="center" wrapText="1"/>
    </xf>
    <xf numFmtId="0" fontId="9" fillId="0" borderId="29" xfId="25" applyFont="1" applyFill="1" applyBorder="1" applyAlignment="1">
      <alignment horizontal="left" vertical="center" wrapText="1"/>
    </xf>
    <xf numFmtId="164" fontId="9" fillId="0" borderId="29" xfId="7" applyFont="1" applyBorder="1" applyAlignment="1">
      <alignment vertical="center"/>
    </xf>
    <xf numFmtId="0" fontId="9" fillId="0" borderId="0" xfId="25" applyFont="1" applyBorder="1" applyAlignment="1">
      <alignment horizontal="left" vertical="center" wrapText="1"/>
    </xf>
    <xf numFmtId="0" fontId="9" fillId="0" borderId="0" xfId="17" applyFont="1" applyFill="1" applyBorder="1" applyAlignment="1">
      <alignment vertical="center"/>
    </xf>
    <xf numFmtId="0" fontId="9" fillId="0" borderId="29" xfId="25" applyFont="1" applyFill="1" applyBorder="1" applyAlignment="1">
      <alignment vertical="center" wrapText="1"/>
    </xf>
    <xf numFmtId="0" fontId="9" fillId="0" borderId="52" xfId="25" applyFont="1" applyBorder="1" applyAlignment="1">
      <alignment vertical="center" wrapText="1"/>
    </xf>
    <xf numFmtId="0" fontId="14" fillId="0" borderId="12" xfId="18" applyFont="1" applyFill="1" applyBorder="1" applyAlignment="1">
      <alignment vertical="center"/>
    </xf>
    <xf numFmtId="0" fontId="9" fillId="0" borderId="13" xfId="25" applyFont="1" applyFill="1" applyBorder="1" applyAlignment="1">
      <alignment vertical="center"/>
    </xf>
    <xf numFmtId="0" fontId="9" fillId="0" borderId="13" xfId="2" applyFont="1" applyBorder="1" applyAlignment="1">
      <alignment horizontal="center" vertical="center" wrapText="1"/>
    </xf>
    <xf numFmtId="164" fontId="9" fillId="0" borderId="13" xfId="8" applyFont="1" applyFill="1" applyBorder="1" applyAlignment="1">
      <alignment vertical="center"/>
    </xf>
    <xf numFmtId="164" fontId="9" fillId="0" borderId="60" xfId="1" applyFont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/>
    </xf>
    <xf numFmtId="164" fontId="9" fillId="0" borderId="13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164" fontId="9" fillId="0" borderId="32" xfId="2" applyNumberFormat="1" applyFont="1" applyFill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 wrapText="1"/>
    </xf>
    <xf numFmtId="164" fontId="9" fillId="0" borderId="13" xfId="1" applyFont="1" applyFill="1" applyBorder="1" applyAlignment="1">
      <alignment horizontal="center" vertical="center" wrapText="1"/>
    </xf>
    <xf numFmtId="164" fontId="14" fillId="0" borderId="0" xfId="2" applyNumberFormat="1" applyFont="1" applyFill="1" applyBorder="1" applyAlignment="1">
      <alignment vertical="center"/>
    </xf>
    <xf numFmtId="164" fontId="2" fillId="0" borderId="0" xfId="2" applyNumberFormat="1" applyFont="1" applyFill="1"/>
    <xf numFmtId="164" fontId="2" fillId="0" borderId="0" xfId="1" applyFont="1" applyFill="1" applyAlignment="1">
      <alignment vertical="center"/>
    </xf>
    <xf numFmtId="164" fontId="9" fillId="0" borderId="24" xfId="1" applyFont="1" applyFill="1" applyBorder="1" applyAlignment="1">
      <alignment horizontal="center" vertical="center"/>
    </xf>
    <xf numFmtId="3" fontId="9" fillId="0" borderId="23" xfId="17" applyNumberFormat="1" applyFont="1" applyFill="1" applyBorder="1" applyAlignment="1">
      <alignment horizontal="center" vertical="center"/>
    </xf>
    <xf numFmtId="0" fontId="14" fillId="0" borderId="22" xfId="2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left" vertical="center"/>
    </xf>
    <xf numFmtId="0" fontId="14" fillId="0" borderId="23" xfId="2" applyNumberFormat="1" applyFont="1" applyFill="1" applyBorder="1" applyAlignment="1">
      <alignment horizontal="center" vertical="center"/>
    </xf>
    <xf numFmtId="0" fontId="9" fillId="0" borderId="17" xfId="17" applyFont="1" applyFill="1" applyBorder="1" applyAlignment="1">
      <alignment horizontal="left" vertical="center"/>
    </xf>
    <xf numFmtId="164" fontId="9" fillId="0" borderId="17" xfId="11" applyFont="1" applyFill="1" applyBorder="1" applyAlignment="1">
      <alignment horizontal="center" vertical="center"/>
    </xf>
    <xf numFmtId="0" fontId="9" fillId="0" borderId="23" xfId="17" applyFont="1" applyFill="1" applyBorder="1" applyAlignment="1">
      <alignment horizontal="left" vertical="center"/>
    </xf>
    <xf numFmtId="164" fontId="9" fillId="0" borderId="23" xfId="11" applyFont="1" applyFill="1" applyBorder="1" applyAlignment="1">
      <alignment horizontal="center" vertical="center"/>
    </xf>
    <xf numFmtId="0" fontId="9" fillId="0" borderId="22" xfId="18" applyFont="1" applyFill="1" applyBorder="1" applyAlignment="1">
      <alignment vertical="center"/>
    </xf>
    <xf numFmtId="0" fontId="9" fillId="0" borderId="23" xfId="18" applyFont="1" applyFill="1" applyBorder="1" applyAlignment="1">
      <alignment vertical="center"/>
    </xf>
    <xf numFmtId="0" fontId="9" fillId="0" borderId="29" xfId="17" applyFont="1" applyFill="1" applyBorder="1" applyAlignment="1">
      <alignment vertical="center"/>
    </xf>
    <xf numFmtId="164" fontId="9" fillId="0" borderId="47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7" xfId="17" applyFont="1" applyBorder="1" applyAlignment="1">
      <alignment vertical="center"/>
    </xf>
    <xf numFmtId="0" fontId="9" fillId="0" borderId="17" xfId="17" applyFont="1" applyBorder="1" applyAlignment="1">
      <alignment horizontal="center" vertical="center"/>
    </xf>
    <xf numFmtId="0" fontId="9" fillId="0" borderId="23" xfId="17" applyFont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164" fontId="9" fillId="0" borderId="32" xfId="1" applyFont="1" applyFill="1" applyBorder="1" applyAlignment="1">
      <alignment horizontal="center" vertical="center"/>
    </xf>
    <xf numFmtId="0" fontId="9" fillId="0" borderId="12" xfId="17" applyFont="1" applyFill="1" applyBorder="1" applyAlignment="1">
      <alignment horizontal="center" vertical="center" wrapText="1"/>
    </xf>
    <xf numFmtId="0" fontId="9" fillId="0" borderId="13" xfId="17" applyFont="1" applyFill="1" applyBorder="1" applyAlignment="1">
      <alignment horizontal="center" vertical="center" wrapText="1"/>
    </xf>
    <xf numFmtId="0" fontId="9" fillId="0" borderId="13" xfId="17" applyFont="1" applyFill="1" applyBorder="1" applyAlignment="1">
      <alignment horizontal="center" vertical="center"/>
    </xf>
    <xf numFmtId="164" fontId="9" fillId="0" borderId="0" xfId="1" applyFont="1" applyFill="1" applyAlignment="1">
      <alignment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164" fontId="12" fillId="0" borderId="24" xfId="2" applyNumberFormat="1" applyFont="1" applyFill="1" applyBorder="1" applyAlignment="1">
      <alignment horizontal="center" vertical="center" wrapText="1"/>
    </xf>
    <xf numFmtId="0" fontId="9" fillId="0" borderId="23" xfId="25" applyFont="1" applyFill="1" applyBorder="1" applyAlignment="1">
      <alignment horizontal="left" vertical="center" shrinkToFit="1"/>
    </xf>
    <xf numFmtId="0" fontId="9" fillId="0" borderId="17" xfId="8" applyNumberFormat="1" applyFont="1" applyFill="1" applyBorder="1" applyAlignment="1">
      <alignment horizontal="center" vertical="center"/>
    </xf>
    <xf numFmtId="0" fontId="9" fillId="0" borderId="26" xfId="2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6" xfId="21" applyFont="1" applyFill="1" applyBorder="1" applyAlignment="1">
      <alignment horizontal="center" vertical="center"/>
    </xf>
    <xf numFmtId="0" fontId="14" fillId="0" borderId="26" xfId="21" applyFont="1" applyFill="1" applyBorder="1" applyAlignment="1">
      <alignment horizontal="left" vertical="center"/>
    </xf>
    <xf numFmtId="0" fontId="9" fillId="0" borderId="22" xfId="21" applyFont="1" applyFill="1" applyBorder="1" applyAlignment="1">
      <alignment horizontal="center" vertical="center"/>
    </xf>
    <xf numFmtId="0" fontId="9" fillId="0" borderId="23" xfId="8" applyNumberFormat="1" applyFont="1" applyBorder="1" applyAlignment="1">
      <alignment horizontal="center" vertical="center"/>
    </xf>
    <xf numFmtId="0" fontId="14" fillId="0" borderId="20" xfId="17" applyNumberFormat="1" applyFont="1" applyFill="1" applyBorder="1" applyAlignment="1">
      <alignment vertical="center"/>
    </xf>
    <xf numFmtId="0" fontId="9" fillId="0" borderId="30" xfId="17" applyFont="1" applyFill="1" applyBorder="1" applyAlignment="1">
      <alignment vertical="center"/>
    </xf>
    <xf numFmtId="0" fontId="9" fillId="0" borderId="23" xfId="2" applyFont="1" applyBorder="1" applyAlignment="1">
      <alignment horizontal="center" vertical="center"/>
    </xf>
    <xf numFmtId="0" fontId="9" fillId="0" borderId="51" xfId="2" applyNumberFormat="1" applyFont="1" applyFill="1" applyBorder="1" applyAlignment="1">
      <alignment horizontal="center" vertical="center"/>
    </xf>
    <xf numFmtId="0" fontId="9" fillId="0" borderId="51" xfId="2" applyNumberFormat="1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0" fontId="14" fillId="0" borderId="30" xfId="17" applyFont="1" applyFill="1" applyBorder="1" applyAlignment="1">
      <alignment vertical="center"/>
    </xf>
    <xf numFmtId="164" fontId="9" fillId="0" borderId="23" xfId="26" applyNumberFormat="1" applyFont="1" applyFill="1" applyBorder="1" applyAlignment="1">
      <alignment vertical="center"/>
    </xf>
    <xf numFmtId="0" fontId="12" fillId="0" borderId="22" xfId="2" applyNumberFormat="1" applyFont="1" applyFill="1" applyBorder="1" applyAlignment="1">
      <alignment horizontal="center" vertical="center"/>
    </xf>
    <xf numFmtId="0" fontId="12" fillId="0" borderId="23" xfId="2" applyNumberFormat="1" applyFont="1" applyFill="1" applyBorder="1" applyAlignment="1">
      <alignment horizontal="center" vertical="center" wrapText="1"/>
    </xf>
    <xf numFmtId="0" fontId="12" fillId="0" borderId="23" xfId="17" applyFont="1" applyFill="1" applyBorder="1" applyAlignment="1">
      <alignment horizontal="center" vertical="center"/>
    </xf>
    <xf numFmtId="0" fontId="12" fillId="0" borderId="43" xfId="2" applyNumberFormat="1" applyFont="1" applyFill="1" applyBorder="1" applyAlignment="1">
      <alignment horizontal="center" vertical="center"/>
    </xf>
    <xf numFmtId="0" fontId="12" fillId="0" borderId="23" xfId="2" applyNumberFormat="1" applyFont="1" applyFill="1" applyBorder="1" applyAlignment="1">
      <alignment horizontal="center" vertical="center"/>
    </xf>
    <xf numFmtId="0" fontId="14" fillId="0" borderId="22" xfId="18" applyFont="1" applyFill="1" applyBorder="1" applyAlignment="1">
      <alignment horizontal="left" vertical="center"/>
    </xf>
    <xf numFmtId="0" fontId="9" fillId="0" borderId="29" xfId="2" applyFont="1" applyBorder="1" applyAlignment="1">
      <alignment horizontal="left" vertical="center" wrapText="1"/>
    </xf>
    <xf numFmtId="164" fontId="9" fillId="0" borderId="23" xfId="8" applyFont="1" applyFill="1" applyBorder="1" applyAlignment="1">
      <alignment horizontal="left" vertical="center"/>
    </xf>
    <xf numFmtId="164" fontId="9" fillId="0" borderId="42" xfId="1" applyFont="1" applyBorder="1" applyAlignment="1">
      <alignment horizontal="left" vertical="center" wrapText="1"/>
    </xf>
    <xf numFmtId="0" fontId="9" fillId="0" borderId="22" xfId="2" applyNumberFormat="1" applyFont="1" applyBorder="1" applyAlignment="1">
      <alignment horizontal="left" vertical="center"/>
    </xf>
    <xf numFmtId="164" fontId="9" fillId="0" borderId="23" xfId="2" applyNumberFormat="1" applyFont="1" applyFill="1" applyBorder="1" applyAlignment="1">
      <alignment horizontal="left" vertical="center" wrapText="1"/>
    </xf>
    <xf numFmtId="0" fontId="9" fillId="0" borderId="23" xfId="2" applyNumberFormat="1" applyFont="1" applyFill="1" applyBorder="1" applyAlignment="1">
      <alignment horizontal="left" vertical="center" wrapText="1"/>
    </xf>
    <xf numFmtId="164" fontId="9" fillId="0" borderId="24" xfId="2" applyNumberFormat="1" applyFont="1" applyFill="1" applyBorder="1" applyAlignment="1">
      <alignment horizontal="left" vertical="center" wrapText="1"/>
    </xf>
    <xf numFmtId="0" fontId="9" fillId="0" borderId="43" xfId="2" applyNumberFormat="1" applyFont="1" applyFill="1" applyBorder="1" applyAlignment="1">
      <alignment horizontal="left" vertical="center"/>
    </xf>
    <xf numFmtId="0" fontId="9" fillId="0" borderId="23" xfId="2" applyNumberFormat="1" applyFont="1" applyFill="1" applyBorder="1" applyAlignment="1">
      <alignment horizontal="left" vertical="center"/>
    </xf>
    <xf numFmtId="0" fontId="9" fillId="0" borderId="22" xfId="2" applyNumberFormat="1" applyFont="1" applyFill="1" applyBorder="1" applyAlignment="1">
      <alignment horizontal="left" vertical="center"/>
    </xf>
    <xf numFmtId="0" fontId="9" fillId="0" borderId="28" xfId="2" applyNumberFormat="1" applyFont="1" applyFill="1" applyBorder="1" applyAlignment="1">
      <alignment horizontal="center" vertical="center"/>
    </xf>
    <xf numFmtId="164" fontId="9" fillId="0" borderId="29" xfId="2" applyNumberFormat="1" applyFont="1" applyFill="1" applyBorder="1" applyAlignment="1">
      <alignment horizontal="center" vertical="center" wrapText="1"/>
    </xf>
    <xf numFmtId="0" fontId="9" fillId="0" borderId="29" xfId="2" applyNumberFormat="1" applyFont="1" applyFill="1" applyBorder="1" applyAlignment="1">
      <alignment horizontal="center" vertical="center" wrapText="1"/>
    </xf>
    <xf numFmtId="0" fontId="9" fillId="0" borderId="29" xfId="2" applyNumberFormat="1" applyFont="1" applyFill="1" applyBorder="1" applyAlignment="1">
      <alignment horizontal="center" vertical="center"/>
    </xf>
    <xf numFmtId="164" fontId="9" fillId="0" borderId="47" xfId="2" applyNumberFormat="1" applyFont="1" applyFill="1" applyBorder="1" applyAlignment="1">
      <alignment horizontal="center" vertical="center" wrapText="1"/>
    </xf>
    <xf numFmtId="164" fontId="9" fillId="0" borderId="23" xfId="7" applyFont="1" applyBorder="1" applyAlignment="1">
      <alignment vertical="center" wrapText="1"/>
    </xf>
    <xf numFmtId="0" fontId="9" fillId="0" borderId="13" xfId="2" applyNumberFormat="1" applyFont="1" applyFill="1" applyBorder="1" applyAlignment="1">
      <alignment horizontal="center" vertical="center"/>
    </xf>
    <xf numFmtId="164" fontId="20" fillId="0" borderId="0" xfId="2" applyNumberFormat="1" applyFont="1" applyFill="1" applyAlignment="1">
      <alignment vertical="center"/>
    </xf>
    <xf numFmtId="164" fontId="7" fillId="0" borderId="0" xfId="1" applyFont="1" applyFill="1"/>
    <xf numFmtId="164" fontId="9" fillId="0" borderId="19" xfId="2" applyNumberFormat="1" applyFont="1" applyFill="1" applyBorder="1" applyAlignment="1">
      <alignment horizontal="center" vertical="center" wrapText="1"/>
    </xf>
    <xf numFmtId="164" fontId="12" fillId="0" borderId="25" xfId="2" applyNumberFormat="1" applyFont="1" applyFill="1" applyBorder="1" applyAlignment="1">
      <alignment horizontal="center" vertical="center" wrapText="1"/>
    </xf>
    <xf numFmtId="164" fontId="9" fillId="0" borderId="25" xfId="2" applyNumberFormat="1" applyFont="1" applyFill="1" applyBorder="1" applyAlignment="1">
      <alignment horizontal="left" vertical="center" wrapText="1"/>
    </xf>
    <xf numFmtId="164" fontId="9" fillId="0" borderId="57" xfId="2" applyNumberFormat="1" applyFont="1" applyFill="1" applyBorder="1" applyAlignment="1">
      <alignment horizontal="center" vertical="center" wrapText="1"/>
    </xf>
    <xf numFmtId="0" fontId="9" fillId="0" borderId="16" xfId="8" applyNumberFormat="1" applyFont="1" applyFill="1" applyBorder="1" applyAlignment="1">
      <alignment horizontal="center" vertical="center"/>
    </xf>
    <xf numFmtId="0" fontId="9" fillId="0" borderId="22" xfId="8" applyNumberFormat="1" applyFont="1" applyFill="1" applyBorder="1" applyAlignment="1">
      <alignment horizontal="center" vertical="center"/>
    </xf>
    <xf numFmtId="0" fontId="9" fillId="0" borderId="22" xfId="8" applyNumberFormat="1" applyFont="1" applyBorder="1" applyAlignment="1">
      <alignment horizontal="center" vertical="center"/>
    </xf>
    <xf numFmtId="0" fontId="9" fillId="0" borderId="16" xfId="8" applyNumberFormat="1" applyFont="1" applyBorder="1" applyAlignment="1">
      <alignment horizontal="center" vertical="center"/>
    </xf>
    <xf numFmtId="0" fontId="9" fillId="0" borderId="22" xfId="26" applyNumberFormat="1" applyFont="1" applyFill="1" applyBorder="1" applyAlignment="1">
      <alignment horizontal="center" vertical="center"/>
    </xf>
    <xf numFmtId="0" fontId="9" fillId="0" borderId="16" xfId="26" applyNumberFormat="1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 wrapText="1"/>
    </xf>
    <xf numFmtId="0" fontId="9" fillId="0" borderId="27" xfId="2" applyNumberFormat="1" applyFont="1" applyFill="1" applyBorder="1" applyAlignment="1">
      <alignment horizontal="center" vertical="center" wrapText="1"/>
    </xf>
    <xf numFmtId="0" fontId="9" fillId="0" borderId="27" xfId="17" applyFont="1" applyFill="1" applyBorder="1" applyAlignment="1">
      <alignment horizontal="center" vertical="center"/>
    </xf>
    <xf numFmtId="0" fontId="9" fillId="0" borderId="27" xfId="17" applyFont="1" applyFill="1" applyBorder="1" applyAlignment="1">
      <alignment horizontal="center" vertical="center" wrapText="1"/>
    </xf>
    <xf numFmtId="0" fontId="9" fillId="0" borderId="43" xfId="26" applyNumberFormat="1" applyFont="1" applyFill="1" applyBorder="1" applyAlignment="1">
      <alignment horizontal="center" vertical="center"/>
    </xf>
    <xf numFmtId="0" fontId="9" fillId="0" borderId="31" xfId="26" applyNumberFormat="1" applyFont="1" applyFill="1" applyBorder="1" applyAlignment="1">
      <alignment horizontal="center" vertical="center"/>
    </xf>
    <xf numFmtId="0" fontId="9" fillId="0" borderId="21" xfId="17" applyFont="1" applyFill="1" applyBorder="1" applyAlignment="1">
      <alignment horizontal="center" vertical="center"/>
    </xf>
    <xf numFmtId="0" fontId="14" fillId="0" borderId="27" xfId="2" applyNumberFormat="1" applyFont="1" applyFill="1" applyBorder="1" applyAlignment="1">
      <alignment horizontal="center" vertical="center" wrapText="1"/>
    </xf>
    <xf numFmtId="0" fontId="9" fillId="0" borderId="27" xfId="2" applyNumberFormat="1" applyFont="1" applyFill="1" applyBorder="1" applyAlignment="1">
      <alignment horizontal="center" vertical="center"/>
    </xf>
    <xf numFmtId="0" fontId="12" fillId="0" borderId="27" xfId="2" applyNumberFormat="1" applyFont="1" applyFill="1" applyBorder="1" applyAlignment="1">
      <alignment horizontal="center" vertical="center"/>
    </xf>
    <xf numFmtId="0" fontId="9" fillId="0" borderId="27" xfId="2" applyNumberFormat="1" applyFont="1" applyBorder="1" applyAlignment="1">
      <alignment horizontal="left" vertical="center"/>
    </xf>
    <xf numFmtId="0" fontId="9" fillId="0" borderId="52" xfId="2" applyNumberFormat="1" applyFont="1" applyFill="1" applyBorder="1" applyAlignment="1">
      <alignment horizontal="center" vertical="center"/>
    </xf>
    <xf numFmtId="0" fontId="9" fillId="0" borderId="22" xfId="17" applyNumberFormat="1" applyFont="1" applyFill="1" applyBorder="1" applyAlignment="1">
      <alignment horizontal="center" vertical="center"/>
    </xf>
    <xf numFmtId="0" fontId="9" fillId="0" borderId="16" xfId="17" applyNumberFormat="1" applyFont="1" applyFill="1" applyBorder="1" applyAlignment="1">
      <alignment horizontal="center" vertical="center"/>
    </xf>
    <xf numFmtId="0" fontId="9" fillId="0" borderId="43" xfId="17" applyNumberFormat="1" applyFont="1" applyFill="1" applyBorder="1" applyAlignment="1">
      <alignment horizontal="center" vertical="center"/>
    </xf>
    <xf numFmtId="0" fontId="9" fillId="0" borderId="31" xfId="17" applyNumberFormat="1" applyFont="1" applyFill="1" applyBorder="1" applyAlignment="1">
      <alignment horizontal="center" vertical="center"/>
    </xf>
    <xf numFmtId="0" fontId="9" fillId="0" borderId="43" xfId="2" applyNumberFormat="1" applyFont="1" applyBorder="1" applyAlignment="1">
      <alignment horizontal="left" vertical="center"/>
    </xf>
    <xf numFmtId="0" fontId="9" fillId="0" borderId="46" xfId="2" applyNumberFormat="1" applyFont="1" applyFill="1" applyBorder="1" applyAlignment="1">
      <alignment horizontal="center" vertical="center"/>
    </xf>
    <xf numFmtId="0" fontId="14" fillId="2" borderId="30" xfId="17" applyFont="1" applyFill="1" applyBorder="1" applyAlignment="1">
      <alignment vertical="center"/>
    </xf>
    <xf numFmtId="0" fontId="14" fillId="2" borderId="26" xfId="25" applyFont="1" applyFill="1" applyBorder="1" applyAlignment="1">
      <alignment horizontal="center" vertical="center"/>
    </xf>
    <xf numFmtId="0" fontId="14" fillId="2" borderId="20" xfId="25" applyFont="1" applyFill="1" applyBorder="1" applyAlignment="1">
      <alignment horizontal="center" vertical="center"/>
    </xf>
    <xf numFmtId="0" fontId="14" fillId="2" borderId="26" xfId="17" applyFont="1" applyFill="1" applyBorder="1" applyAlignment="1">
      <alignment horizontal="center" vertical="center"/>
    </xf>
    <xf numFmtId="0" fontId="14" fillId="6" borderId="26" xfId="2" applyFont="1" applyFill="1" applyBorder="1" applyAlignment="1">
      <alignment horizontal="center" vertical="center"/>
    </xf>
    <xf numFmtId="0" fontId="14" fillId="6" borderId="42" xfId="2" applyFont="1" applyFill="1" applyBorder="1" applyAlignment="1">
      <alignment horizontal="center" vertical="center" wrapText="1"/>
    </xf>
    <xf numFmtId="0" fontId="14" fillId="6" borderId="26" xfId="17" applyFont="1" applyFill="1" applyBorder="1" applyAlignment="1">
      <alignment horizontal="center" vertical="center"/>
    </xf>
    <xf numFmtId="0" fontId="14" fillId="2" borderId="20" xfId="17" applyFont="1" applyFill="1" applyBorder="1" applyAlignment="1">
      <alignment horizontal="center" vertical="center"/>
    </xf>
    <xf numFmtId="0" fontId="14" fillId="2" borderId="26" xfId="17" applyFont="1" applyFill="1" applyBorder="1" applyAlignment="1">
      <alignment vertical="center"/>
    </xf>
    <xf numFmtId="164" fontId="14" fillId="2" borderId="26" xfId="7" quotePrefix="1" applyFont="1" applyFill="1" applyBorder="1" applyAlignment="1">
      <alignment horizontal="left" vertical="center"/>
    </xf>
    <xf numFmtId="164" fontId="9" fillId="0" borderId="24" xfId="1" applyFont="1" applyBorder="1" applyAlignment="1">
      <alignment horizontal="center" vertical="center" wrapText="1"/>
    </xf>
    <xf numFmtId="0" fontId="14" fillId="2" borderId="22" xfId="25" applyFont="1" applyFill="1" applyBorder="1" applyAlignment="1">
      <alignment vertical="center"/>
    </xf>
    <xf numFmtId="164" fontId="9" fillId="2" borderId="24" xfId="1" applyFont="1" applyFill="1" applyBorder="1" applyAlignment="1">
      <alignment horizontal="center" vertical="center" wrapText="1"/>
    </xf>
    <xf numFmtId="164" fontId="9" fillId="0" borderId="32" xfId="1" applyFont="1" applyBorder="1" applyAlignment="1">
      <alignment horizontal="center" vertical="center" wrapText="1"/>
    </xf>
    <xf numFmtId="0" fontId="14" fillId="0" borderId="33" xfId="18" applyFont="1" applyFill="1" applyBorder="1" applyAlignment="1">
      <alignment vertical="center"/>
    </xf>
    <xf numFmtId="0" fontId="9" fillId="0" borderId="34" xfId="25" applyFont="1" applyBorder="1" applyAlignment="1">
      <alignment vertical="center"/>
    </xf>
    <xf numFmtId="164" fontId="14" fillId="0" borderId="70" xfId="1" applyFont="1" applyBorder="1" applyAlignment="1">
      <alignment horizontal="center" vertical="center" wrapText="1"/>
    </xf>
    <xf numFmtId="0" fontId="9" fillId="0" borderId="16" xfId="17" applyFont="1" applyBorder="1" applyAlignment="1">
      <alignment horizontal="center" vertical="center"/>
    </xf>
    <xf numFmtId="0" fontId="9" fillId="0" borderId="22" xfId="17" applyFont="1" applyBorder="1" applyAlignment="1">
      <alignment horizontal="center" vertical="center"/>
    </xf>
    <xf numFmtId="0" fontId="9" fillId="0" borderId="31" xfId="8" applyNumberFormat="1" applyFont="1" applyFill="1" applyBorder="1" applyAlignment="1">
      <alignment horizontal="center" vertical="center"/>
    </xf>
    <xf numFmtId="0" fontId="9" fillId="0" borderId="43" xfId="8" applyNumberFormat="1" applyFont="1" applyFill="1" applyBorder="1" applyAlignment="1">
      <alignment horizontal="center" vertical="center"/>
    </xf>
    <xf numFmtId="0" fontId="9" fillId="0" borderId="31" xfId="8" applyNumberFormat="1" applyFont="1" applyBorder="1" applyAlignment="1">
      <alignment horizontal="center" vertical="center"/>
    </xf>
    <xf numFmtId="0" fontId="9" fillId="0" borderId="31" xfId="17" applyFont="1" applyBorder="1" applyAlignment="1">
      <alignment horizontal="center" vertical="center"/>
    </xf>
    <xf numFmtId="0" fontId="9" fillId="0" borderId="43" xfId="17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43" xfId="2" applyFont="1" applyBorder="1" applyAlignment="1">
      <alignment vertical="center"/>
    </xf>
    <xf numFmtId="164" fontId="14" fillId="2" borderId="72" xfId="25" applyNumberFormat="1" applyFont="1" applyFill="1" applyBorder="1" applyAlignment="1">
      <alignment horizontal="left" vertical="center"/>
    </xf>
    <xf numFmtId="0" fontId="14" fillId="2" borderId="26" xfId="25" applyFont="1" applyFill="1" applyBorder="1" applyAlignment="1">
      <alignment vertical="center"/>
    </xf>
    <xf numFmtId="164" fontId="14" fillId="6" borderId="42" xfId="2" applyNumberFormat="1" applyFont="1" applyFill="1" applyBorder="1" applyAlignment="1">
      <alignment horizontal="center" vertical="center" wrapText="1"/>
    </xf>
    <xf numFmtId="0" fontId="14" fillId="2" borderId="26" xfId="25" quotePrefix="1" applyFont="1" applyFill="1" applyBorder="1" applyAlignment="1">
      <alignment horizontal="center" vertical="center"/>
    </xf>
    <xf numFmtId="0" fontId="14" fillId="2" borderId="56" xfId="25" quotePrefix="1" applyFont="1" applyFill="1" applyBorder="1" applyAlignment="1">
      <alignment horizontal="center" vertical="center"/>
    </xf>
    <xf numFmtId="164" fontId="9" fillId="2" borderId="73" xfId="1" applyFont="1" applyFill="1" applyBorder="1" applyAlignment="1">
      <alignment horizontal="center" vertical="center"/>
    </xf>
    <xf numFmtId="0" fontId="9" fillId="0" borderId="17" xfId="17" applyFont="1" applyFill="1" applyBorder="1" applyAlignment="1">
      <alignment vertical="center" wrapText="1"/>
    </xf>
    <xf numFmtId="0" fontId="9" fillId="6" borderId="27" xfId="17" applyFont="1" applyFill="1" applyBorder="1" applyAlignment="1">
      <alignment vertical="center" wrapText="1"/>
    </xf>
    <xf numFmtId="164" fontId="9" fillId="6" borderId="27" xfId="7" applyFont="1" applyFill="1" applyBorder="1" applyAlignment="1">
      <alignment vertical="center"/>
    </xf>
    <xf numFmtId="0" fontId="14" fillId="2" borderId="56" xfId="17" applyFont="1" applyFill="1" applyBorder="1" applyAlignment="1">
      <alignment vertical="center"/>
    </xf>
    <xf numFmtId="0" fontId="14" fillId="2" borderId="52" xfId="17" applyFont="1" applyFill="1" applyBorder="1" applyAlignment="1">
      <alignment vertical="center"/>
    </xf>
    <xf numFmtId="164" fontId="9" fillId="2" borderId="47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vertical="center"/>
    </xf>
    <xf numFmtId="0" fontId="14" fillId="3" borderId="27" xfId="2" applyFont="1" applyFill="1" applyBorder="1" applyAlignment="1">
      <alignment vertical="center"/>
    </xf>
    <xf numFmtId="0" fontId="9" fillId="3" borderId="27" xfId="2" applyNumberFormat="1" applyFont="1" applyFill="1" applyBorder="1" applyAlignment="1">
      <alignment horizontal="center" vertical="center"/>
    </xf>
    <xf numFmtId="164" fontId="9" fillId="3" borderId="27" xfId="8" applyFont="1" applyFill="1" applyBorder="1" applyAlignment="1">
      <alignment vertical="center"/>
    </xf>
    <xf numFmtId="0" fontId="9" fillId="0" borderId="29" xfId="17" applyFont="1" applyFill="1" applyBorder="1" applyAlignment="1">
      <alignment horizontal="center" vertical="center"/>
    </xf>
    <xf numFmtId="0" fontId="14" fillId="3" borderId="27" xfId="2" applyFont="1" applyFill="1" applyBorder="1" applyAlignment="1">
      <alignment horizontal="left" vertical="center"/>
    </xf>
    <xf numFmtId="164" fontId="9" fillId="3" borderId="27" xfId="8" applyFont="1" applyFill="1" applyBorder="1" applyAlignment="1">
      <alignment horizontal="left" vertical="center"/>
    </xf>
    <xf numFmtId="0" fontId="9" fillId="3" borderId="27" xfId="2" applyFont="1" applyFill="1" applyBorder="1" applyAlignment="1">
      <alignment horizontal="center" vertical="center"/>
    </xf>
    <xf numFmtId="164" fontId="9" fillId="3" borderId="27" xfId="7" applyFont="1" applyFill="1" applyBorder="1" applyAlignment="1">
      <alignment vertical="center"/>
    </xf>
    <xf numFmtId="0" fontId="9" fillId="3" borderId="27" xfId="17" applyFont="1" applyFill="1" applyBorder="1" applyAlignment="1">
      <alignment horizontal="center" vertical="center"/>
    </xf>
    <xf numFmtId="0" fontId="9" fillId="0" borderId="29" xfId="17" applyFont="1" applyFill="1" applyBorder="1" applyAlignment="1">
      <alignment horizontal="left" vertical="center"/>
    </xf>
    <xf numFmtId="164" fontId="9" fillId="0" borderId="29" xfId="8" applyFont="1" applyFill="1" applyBorder="1" applyAlignment="1">
      <alignment horizontal="center" vertical="center"/>
    </xf>
    <xf numFmtId="0" fontId="14" fillId="2" borderId="74" xfId="17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 vertical="center"/>
    </xf>
    <xf numFmtId="0" fontId="14" fillId="2" borderId="73" xfId="2" applyFont="1" applyFill="1" applyBorder="1" applyAlignment="1">
      <alignment horizontal="center" vertical="center" wrapText="1"/>
    </xf>
    <xf numFmtId="164" fontId="9" fillId="0" borderId="17" xfId="8" applyFont="1" applyFill="1" applyBorder="1" applyAlignment="1">
      <alignment horizontal="center" vertical="center"/>
    </xf>
    <xf numFmtId="0" fontId="14" fillId="3" borderId="26" xfId="2" applyFont="1" applyFill="1" applyBorder="1" applyAlignment="1">
      <alignment horizontal="left" vertical="center"/>
    </xf>
    <xf numFmtId="164" fontId="9" fillId="3" borderId="42" xfId="1" applyFont="1" applyFill="1" applyBorder="1" applyAlignment="1">
      <alignment horizontal="center" vertical="center"/>
    </xf>
    <xf numFmtId="0" fontId="14" fillId="6" borderId="26" xfId="2" applyFont="1" applyFill="1" applyBorder="1" applyAlignment="1">
      <alignment horizontal="left" vertical="center"/>
    </xf>
    <xf numFmtId="164" fontId="9" fillId="6" borderId="42" xfId="1" applyFont="1" applyFill="1" applyBorder="1" applyAlignment="1">
      <alignment horizontal="center" vertical="center"/>
    </xf>
    <xf numFmtId="0" fontId="14" fillId="3" borderId="26" xfId="2" applyFont="1" applyFill="1" applyBorder="1" applyAlignment="1">
      <alignment vertical="center"/>
    </xf>
    <xf numFmtId="164" fontId="9" fillId="3" borderId="42" xfId="2" applyNumberFormat="1" applyFont="1" applyFill="1" applyBorder="1" applyAlignment="1">
      <alignment horizontal="center" vertical="center"/>
    </xf>
    <xf numFmtId="0" fontId="9" fillId="3" borderId="26" xfId="2" applyFont="1" applyFill="1" applyBorder="1" applyAlignment="1">
      <alignment vertical="center"/>
    </xf>
    <xf numFmtId="0" fontId="9" fillId="0" borderId="15" xfId="2" applyFont="1" applyFill="1" applyBorder="1" applyAlignment="1">
      <alignment vertical="center"/>
    </xf>
    <xf numFmtId="0" fontId="9" fillId="0" borderId="15" xfId="2" applyFont="1" applyFill="1" applyBorder="1" applyAlignment="1">
      <alignment horizontal="center" vertical="center"/>
    </xf>
    <xf numFmtId="164" fontId="9" fillId="0" borderId="15" xfId="8" applyFont="1" applyFill="1" applyBorder="1" applyAlignment="1">
      <alignment vertical="center"/>
    </xf>
    <xf numFmtId="164" fontId="9" fillId="0" borderId="73" xfId="1" applyFont="1" applyFill="1" applyBorder="1" applyAlignment="1">
      <alignment horizontal="center" vertical="center"/>
    </xf>
    <xf numFmtId="164" fontId="7" fillId="3" borderId="27" xfId="8" applyFont="1" applyFill="1" applyBorder="1" applyAlignment="1">
      <alignment vertical="center"/>
    </xf>
    <xf numFmtId="0" fontId="14" fillId="3" borderId="27" xfId="17" applyFont="1" applyFill="1" applyBorder="1" applyAlignment="1">
      <alignment vertical="center"/>
    </xf>
    <xf numFmtId="0" fontId="14" fillId="3" borderId="27" xfId="2" applyFont="1" applyFill="1" applyBorder="1" applyAlignment="1">
      <alignment horizontal="center" vertical="center"/>
    </xf>
    <xf numFmtId="164" fontId="14" fillId="3" borderId="27" xfId="8" applyFont="1" applyFill="1" applyBorder="1" applyAlignment="1">
      <alignment vertical="center"/>
    </xf>
    <xf numFmtId="0" fontId="9" fillId="0" borderId="15" xfId="2" applyFont="1" applyFill="1" applyBorder="1" applyAlignment="1">
      <alignment horizontal="center" vertical="center" wrapText="1"/>
    </xf>
    <xf numFmtId="164" fontId="9" fillId="0" borderId="59" xfId="1" applyFont="1" applyFill="1" applyBorder="1" applyAlignment="1">
      <alignment horizontal="center" vertical="center" wrapText="1"/>
    </xf>
    <xf numFmtId="0" fontId="14" fillId="3" borderId="27" xfId="17" applyFont="1" applyFill="1" applyBorder="1" applyAlignment="1">
      <alignment horizontal="left" vertical="center"/>
    </xf>
    <xf numFmtId="0" fontId="9" fillId="3" borderId="27" xfId="18" applyFont="1" applyFill="1" applyBorder="1" applyAlignment="1">
      <alignment vertical="center"/>
    </xf>
    <xf numFmtId="164" fontId="9" fillId="3" borderId="43" xfId="7" applyFont="1" applyFill="1" applyBorder="1" applyAlignment="1">
      <alignment vertical="center"/>
    </xf>
    <xf numFmtId="0" fontId="9" fillId="0" borderId="51" xfId="17" applyFont="1" applyFill="1" applyBorder="1" applyAlignment="1">
      <alignment horizontal="center" vertical="center" wrapText="1"/>
    </xf>
    <xf numFmtId="0" fontId="14" fillId="0" borderId="36" xfId="2" applyNumberFormat="1" applyFont="1" applyFill="1" applyBorder="1" applyAlignment="1">
      <alignment horizontal="center" vertical="center"/>
    </xf>
    <xf numFmtId="0" fontId="9" fillId="0" borderId="20" xfId="17" quotePrefix="1" applyFont="1" applyFill="1" applyBorder="1" applyAlignment="1">
      <alignment horizontal="center" vertical="center"/>
    </xf>
    <xf numFmtId="0" fontId="14" fillId="2" borderId="30" xfId="17" applyFont="1" applyFill="1" applyBorder="1" applyAlignment="1">
      <alignment horizontal="center" vertical="center"/>
    </xf>
    <xf numFmtId="0" fontId="14" fillId="6" borderId="26" xfId="17" applyFont="1" applyFill="1" applyBorder="1" applyAlignment="1">
      <alignment vertical="center"/>
    </xf>
    <xf numFmtId="0" fontId="14" fillId="6" borderId="42" xfId="17" applyFont="1" applyFill="1" applyBorder="1" applyAlignment="1">
      <alignment vertical="center"/>
    </xf>
    <xf numFmtId="164" fontId="14" fillId="6" borderId="42" xfId="17" applyNumberFormat="1" applyFont="1" applyFill="1" applyBorder="1" applyAlignment="1">
      <alignment horizontal="center" vertical="center" wrapText="1"/>
    </xf>
    <xf numFmtId="0" fontId="14" fillId="0" borderId="20" xfId="17" applyFont="1" applyFill="1" applyBorder="1" applyAlignment="1">
      <alignment vertical="center"/>
    </xf>
    <xf numFmtId="0" fontId="14" fillId="0" borderId="26" xfId="17" applyFont="1" applyFill="1" applyBorder="1" applyAlignment="1">
      <alignment vertical="center"/>
    </xf>
    <xf numFmtId="0" fontId="14" fillId="0" borderId="56" xfId="17" applyFont="1" applyFill="1" applyBorder="1" applyAlignment="1">
      <alignment vertical="center"/>
    </xf>
    <xf numFmtId="0" fontId="14" fillId="0" borderId="36" xfId="2" applyNumberFormat="1" applyFont="1" applyFill="1" applyBorder="1" applyAlignment="1">
      <alignment horizontal="center" vertical="center" wrapText="1"/>
    </xf>
    <xf numFmtId="0" fontId="9" fillId="0" borderId="22" xfId="17" applyNumberFormat="1" applyFont="1" applyBorder="1" applyAlignment="1">
      <alignment horizontal="center" vertical="center"/>
    </xf>
    <xf numFmtId="0" fontId="9" fillId="0" borderId="16" xfId="17" applyNumberFormat="1" applyFont="1" applyBorder="1" applyAlignment="1">
      <alignment horizontal="center" vertical="center"/>
    </xf>
    <xf numFmtId="0" fontId="14" fillId="0" borderId="51" xfId="2" applyFont="1" applyFill="1" applyBorder="1" applyAlignment="1">
      <alignment horizontal="center" vertical="center" wrapText="1"/>
    </xf>
    <xf numFmtId="0" fontId="9" fillId="0" borderId="43" xfId="17" applyNumberFormat="1" applyFont="1" applyBorder="1" applyAlignment="1">
      <alignment horizontal="center" vertical="center"/>
    </xf>
    <xf numFmtId="0" fontId="9" fillId="0" borderId="31" xfId="17" applyNumberFormat="1" applyFont="1" applyBorder="1" applyAlignment="1">
      <alignment horizontal="center" vertical="center"/>
    </xf>
    <xf numFmtId="0" fontId="14" fillId="2" borderId="71" xfId="25" applyFont="1" applyFill="1" applyBorder="1" applyAlignment="1">
      <alignment vertical="center"/>
    </xf>
    <xf numFmtId="0" fontId="14" fillId="2" borderId="20" xfId="25" applyFont="1" applyFill="1" applyBorder="1" applyAlignment="1">
      <alignment vertical="center"/>
    </xf>
    <xf numFmtId="0" fontId="14" fillId="0" borderId="26" xfId="17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0" fontId="14" fillId="6" borderId="26" xfId="2" applyFont="1" applyFill="1" applyBorder="1" applyAlignment="1">
      <alignment vertical="center"/>
    </xf>
    <xf numFmtId="0" fontId="14" fillId="0" borderId="26" xfId="25" quotePrefix="1" applyFont="1" applyFill="1" applyBorder="1" applyAlignment="1">
      <alignment horizontal="center" vertical="center"/>
    </xf>
    <xf numFmtId="164" fontId="9" fillId="6" borderId="24" xfId="8" applyFont="1" applyFill="1" applyBorder="1" applyAlignment="1">
      <alignment vertical="center"/>
    </xf>
    <xf numFmtId="0" fontId="9" fillId="6" borderId="22" xfId="2" applyFont="1" applyFill="1" applyBorder="1" applyAlignment="1">
      <alignment vertical="center"/>
    </xf>
    <xf numFmtId="0" fontId="14" fillId="6" borderId="0" xfId="18" applyFont="1" applyFill="1" applyBorder="1" applyAlignment="1">
      <alignment vertical="center"/>
    </xf>
    <xf numFmtId="0" fontId="14" fillId="3" borderId="26" xfId="17" applyFont="1" applyFill="1" applyBorder="1" applyAlignment="1">
      <alignment horizontal="left" vertical="center"/>
    </xf>
    <xf numFmtId="164" fontId="9" fillId="3" borderId="42" xfId="8" applyFont="1" applyFill="1" applyBorder="1" applyAlignment="1">
      <alignment vertical="center"/>
    </xf>
    <xf numFmtId="164" fontId="14" fillId="2" borderId="22" xfId="7" quotePrefix="1" applyFont="1" applyFill="1" applyBorder="1" applyAlignment="1">
      <alignment horizontal="left" vertical="center"/>
    </xf>
    <xf numFmtId="164" fontId="14" fillId="2" borderId="26" xfId="7" quotePrefix="1" applyFont="1" applyFill="1" applyBorder="1" applyAlignment="1">
      <alignment horizontal="center" vertical="center"/>
    </xf>
    <xf numFmtId="164" fontId="14" fillId="2" borderId="26" xfId="7" quotePrefix="1" applyFont="1" applyFill="1" applyBorder="1" applyAlignment="1">
      <alignment vertical="center"/>
    </xf>
    <xf numFmtId="0" fontId="14" fillId="2" borderId="26" xfId="25" quotePrefix="1" applyFont="1" applyFill="1" applyBorder="1" applyAlignment="1">
      <alignment vertical="center"/>
    </xf>
    <xf numFmtId="0" fontId="14" fillId="2" borderId="26" xfId="25" quotePrefix="1" applyFont="1" applyFill="1" applyBorder="1" applyAlignment="1">
      <alignment vertical="center" wrapText="1"/>
    </xf>
    <xf numFmtId="0" fontId="14" fillId="2" borderId="20" xfId="17" quotePrefix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 wrapText="1"/>
    </xf>
    <xf numFmtId="0" fontId="14" fillId="3" borderId="26" xfId="17" applyFont="1" applyFill="1" applyBorder="1" applyAlignment="1">
      <alignment vertical="center"/>
    </xf>
    <xf numFmtId="164" fontId="9" fillId="0" borderId="17" xfId="26" applyNumberFormat="1" applyFont="1" applyFill="1" applyBorder="1" applyAlignment="1">
      <alignment vertical="center"/>
    </xf>
    <xf numFmtId="164" fontId="7" fillId="3" borderId="42" xfId="8" applyFont="1" applyFill="1" applyBorder="1" applyAlignment="1">
      <alignment vertical="center"/>
    </xf>
    <xf numFmtId="164" fontId="14" fillId="3" borderId="42" xfId="2" applyNumberFormat="1" applyFont="1" applyFill="1" applyBorder="1" applyAlignment="1">
      <alignment horizontal="center" vertical="center"/>
    </xf>
    <xf numFmtId="0" fontId="9" fillId="0" borderId="16" xfId="2" applyNumberFormat="1" applyFont="1" applyFill="1" applyBorder="1" applyAlignment="1">
      <alignment horizontal="center" vertical="center"/>
    </xf>
    <xf numFmtId="0" fontId="9" fillId="0" borderId="16" xfId="2" applyNumberFormat="1" applyFont="1" applyFill="1" applyBorder="1" applyAlignment="1">
      <alignment horizontal="center" vertical="center" wrapText="1"/>
    </xf>
    <xf numFmtId="164" fontId="9" fillId="0" borderId="17" xfId="1" applyFont="1" applyFill="1" applyBorder="1" applyAlignment="1">
      <alignment horizontal="center" vertical="center" wrapText="1"/>
    </xf>
    <xf numFmtId="0" fontId="14" fillId="0" borderId="20" xfId="25" quotePrefix="1" applyFont="1" applyFill="1" applyBorder="1" applyAlignment="1">
      <alignment horizontal="center" vertical="center"/>
    </xf>
    <xf numFmtId="0" fontId="9" fillId="0" borderId="17" xfId="25" applyFont="1" applyFill="1" applyBorder="1" applyAlignment="1">
      <alignment vertical="center" wrapText="1"/>
    </xf>
    <xf numFmtId="164" fontId="9" fillId="0" borderId="17" xfId="7" applyFont="1" applyFill="1" applyBorder="1" applyAlignment="1">
      <alignment vertical="center"/>
    </xf>
    <xf numFmtId="0" fontId="9" fillId="0" borderId="17" xfId="2" applyFont="1" applyBorder="1" applyAlignment="1">
      <alignment horizontal="center" vertical="center" wrapText="1"/>
    </xf>
    <xf numFmtId="164" fontId="14" fillId="2" borderId="0" xfId="8" applyFont="1" applyFill="1" applyBorder="1" applyAlignment="1">
      <alignment horizontal="left" vertical="center"/>
    </xf>
    <xf numFmtId="164" fontId="14" fillId="0" borderId="37" xfId="2" applyNumberFormat="1" applyFont="1" applyFill="1" applyBorder="1" applyAlignment="1">
      <alignment horizontal="center" vertical="center" wrapText="1"/>
    </xf>
    <xf numFmtId="3" fontId="9" fillId="0" borderId="43" xfId="17" applyNumberFormat="1" applyFont="1" applyFill="1" applyBorder="1" applyAlignment="1">
      <alignment horizontal="center" vertical="center"/>
    </xf>
    <xf numFmtId="164" fontId="9" fillId="2" borderId="15" xfId="8" applyFont="1" applyFill="1" applyBorder="1" applyAlignment="1">
      <alignment vertical="center"/>
    </xf>
    <xf numFmtId="164" fontId="18" fillId="0" borderId="36" xfId="1" applyFont="1" applyFill="1" applyBorder="1" applyAlignment="1">
      <alignment horizontal="center" vertical="center"/>
    </xf>
    <xf numFmtId="164" fontId="18" fillId="0" borderId="34" xfId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0" fontId="13" fillId="0" borderId="25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2" borderId="76" xfId="3" applyFont="1" applyFill="1" applyBorder="1" applyAlignment="1">
      <alignment horizontal="center" vertical="center" wrapText="1"/>
    </xf>
    <xf numFmtId="0" fontId="9" fillId="2" borderId="77" xfId="3" applyFont="1" applyFill="1" applyBorder="1" applyAlignment="1">
      <alignment horizontal="center" vertical="center" wrapText="1"/>
    </xf>
    <xf numFmtId="0" fontId="9" fillId="0" borderId="42" xfId="3" applyFont="1" applyFill="1" applyBorder="1" applyAlignment="1">
      <alignment vertical="center"/>
    </xf>
    <xf numFmtId="0" fontId="9" fillId="0" borderId="42" xfId="3" applyFont="1" applyFill="1" applyBorder="1" applyAlignment="1">
      <alignment vertical="center" wrapText="1"/>
    </xf>
    <xf numFmtId="0" fontId="9" fillId="0" borderId="42" xfId="17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59" xfId="3" applyFont="1" applyFill="1" applyBorder="1" applyAlignment="1">
      <alignment vertical="center" wrapText="1"/>
    </xf>
    <xf numFmtId="0" fontId="9" fillId="0" borderId="44" xfId="25" applyFont="1" applyBorder="1" applyAlignment="1">
      <alignment horizontal="left" vertical="center" wrapText="1"/>
    </xf>
    <xf numFmtId="0" fontId="9" fillId="0" borderId="44" xfId="3" applyFont="1" applyFill="1" applyBorder="1" applyAlignment="1">
      <alignment horizontal="left" vertical="center" wrapText="1"/>
    </xf>
    <xf numFmtId="0" fontId="9" fillId="0" borderId="42" xfId="3" applyFont="1" applyFill="1" applyBorder="1" applyAlignment="1">
      <alignment horizontal="left" vertical="center" wrapText="1"/>
    </xf>
    <xf numFmtId="0" fontId="9" fillId="0" borderId="70" xfId="3" applyFont="1" applyBorder="1" applyAlignment="1">
      <alignment vertical="center"/>
    </xf>
    <xf numFmtId="0" fontId="12" fillId="2" borderId="55" xfId="3" applyFont="1" applyFill="1" applyBorder="1" applyAlignment="1">
      <alignment horizontal="center" vertical="center" wrapText="1"/>
    </xf>
    <xf numFmtId="0" fontId="9" fillId="2" borderId="60" xfId="3" applyFont="1" applyFill="1" applyBorder="1" applyAlignment="1">
      <alignment horizontal="center" vertical="center" wrapText="1"/>
    </xf>
    <xf numFmtId="0" fontId="9" fillId="0" borderId="78" xfId="3" applyFont="1" applyFill="1" applyBorder="1" applyAlignment="1">
      <alignment vertical="center"/>
    </xf>
    <xf numFmtId="164" fontId="18" fillId="0" borderId="35" xfId="1" applyFont="1" applyFill="1" applyBorder="1" applyAlignment="1">
      <alignment horizontal="center" vertical="center"/>
    </xf>
    <xf numFmtId="165" fontId="12" fillId="0" borderId="55" xfId="2" quotePrefix="1" applyNumberFormat="1" applyFont="1" applyFill="1" applyBorder="1" applyAlignment="1">
      <alignment horizontal="center" vertical="center"/>
    </xf>
    <xf numFmtId="165" fontId="12" fillId="0" borderId="9" xfId="2" quotePrefix="1" applyNumberFormat="1" applyFont="1" applyFill="1" applyBorder="1" applyAlignment="1">
      <alignment horizontal="center" vertical="center"/>
    </xf>
    <xf numFmtId="165" fontId="12" fillId="0" borderId="51" xfId="2" quotePrefix="1" applyNumberFormat="1" applyFont="1" applyFill="1" applyBorder="1" applyAlignment="1">
      <alignment horizontal="center" vertical="center"/>
    </xf>
    <xf numFmtId="165" fontId="12" fillId="0" borderId="26" xfId="2" quotePrefix="1" applyNumberFormat="1" applyFont="1" applyFill="1" applyBorder="1" applyAlignment="1">
      <alignment horizontal="center" vertical="center"/>
    </xf>
    <xf numFmtId="165" fontId="12" fillId="0" borderId="27" xfId="2" quotePrefix="1" applyNumberFormat="1" applyFont="1" applyFill="1" applyBorder="1" applyAlignment="1">
      <alignment horizontal="center" vertical="center"/>
    </xf>
    <xf numFmtId="165" fontId="12" fillId="0" borderId="43" xfId="2" quotePrefix="1" applyNumberFormat="1" applyFont="1" applyFill="1" applyBorder="1" applyAlignment="1">
      <alignment horizontal="center" vertical="center"/>
    </xf>
    <xf numFmtId="165" fontId="12" fillId="0" borderId="20" xfId="2" quotePrefix="1" applyNumberFormat="1" applyFont="1" applyFill="1" applyBorder="1" applyAlignment="1">
      <alignment horizontal="center" vertical="center"/>
    </xf>
    <xf numFmtId="165" fontId="12" fillId="0" borderId="21" xfId="2" quotePrefix="1" applyNumberFormat="1" applyFont="1" applyFill="1" applyBorder="1" applyAlignment="1">
      <alignment horizontal="center" vertical="center"/>
    </xf>
    <xf numFmtId="165" fontId="12" fillId="0" borderId="31" xfId="2" quotePrefix="1" applyNumberFormat="1" applyFont="1" applyFill="1" applyBorder="1" applyAlignment="1">
      <alignment horizontal="center" vertical="center"/>
    </xf>
    <xf numFmtId="165" fontId="12" fillId="0" borderId="26" xfId="2" applyNumberFormat="1" applyFont="1" applyFill="1" applyBorder="1" applyAlignment="1">
      <alignment horizontal="center" vertical="center"/>
    </xf>
    <xf numFmtId="165" fontId="12" fillId="0" borderId="27" xfId="2" applyNumberFormat="1" applyFont="1" applyFill="1" applyBorder="1" applyAlignment="1">
      <alignment horizontal="center" vertical="center"/>
    </xf>
    <xf numFmtId="165" fontId="12" fillId="0" borderId="43" xfId="2" applyNumberFormat="1" applyFont="1" applyFill="1" applyBorder="1" applyAlignment="1">
      <alignment horizontal="center" vertical="center"/>
    </xf>
    <xf numFmtId="165" fontId="12" fillId="0" borderId="56" xfId="2" quotePrefix="1" applyNumberFormat="1" applyFont="1" applyFill="1" applyBorder="1" applyAlignment="1">
      <alignment horizontal="center" vertical="center"/>
    </xf>
    <xf numFmtId="165" fontId="12" fillId="0" borderId="52" xfId="2" quotePrefix="1" applyNumberFormat="1" applyFont="1" applyFill="1" applyBorder="1" applyAlignment="1">
      <alignment horizontal="center" vertical="center"/>
    </xf>
    <xf numFmtId="165" fontId="12" fillId="0" borderId="46" xfId="2" quotePrefix="1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0" borderId="76" xfId="3" applyFont="1" applyBorder="1" applyAlignment="1">
      <alignment horizontal="center" vertical="center" wrapText="1"/>
    </xf>
    <xf numFmtId="0" fontId="14" fillId="6" borderId="26" xfId="2" applyFont="1" applyFill="1" applyBorder="1" applyAlignment="1">
      <alignment horizontal="center" vertical="center"/>
    </xf>
    <xf numFmtId="0" fontId="14" fillId="6" borderId="27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14" fillId="4" borderId="39" xfId="2" applyFont="1" applyFill="1" applyBorder="1" applyAlignment="1">
      <alignment horizontal="center" vertical="center"/>
    </xf>
    <xf numFmtId="0" fontId="14" fillId="4" borderId="22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4" borderId="40" xfId="2" applyFont="1" applyFill="1" applyBorder="1" applyAlignment="1">
      <alignment horizontal="center" vertical="center"/>
    </xf>
    <xf numFmtId="0" fontId="14" fillId="4" borderId="23" xfId="2" applyFont="1" applyFill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4" borderId="40" xfId="2" applyFont="1" applyFill="1" applyBorder="1" applyAlignment="1">
      <alignment horizontal="center" vertical="center" wrapText="1"/>
    </xf>
    <xf numFmtId="0" fontId="14" fillId="4" borderId="23" xfId="2" applyFont="1" applyFill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4" borderId="41" xfId="2" applyFont="1" applyFill="1" applyBorder="1" applyAlignment="1">
      <alignment horizontal="center" vertical="center" wrapText="1"/>
    </xf>
    <xf numFmtId="0" fontId="14" fillId="4" borderId="24" xfId="2" applyFont="1" applyFill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0" fillId="5" borderId="75" xfId="2" applyFont="1" applyFill="1" applyBorder="1" applyAlignment="1">
      <alignment horizontal="center"/>
    </xf>
    <xf numFmtId="0" fontId="10" fillId="5" borderId="6" xfId="2" applyFont="1" applyFill="1" applyBorder="1" applyAlignment="1">
      <alignment horizontal="center"/>
    </xf>
    <xf numFmtId="0" fontId="10" fillId="5" borderId="3" xfId="2" applyFont="1" applyFill="1" applyBorder="1" applyAlignment="1">
      <alignment horizontal="center"/>
    </xf>
    <xf numFmtId="0" fontId="14" fillId="4" borderId="24" xfId="2" applyFont="1" applyFill="1" applyBorder="1" applyAlignment="1">
      <alignment horizontal="center" vertical="center"/>
    </xf>
    <xf numFmtId="0" fontId="10" fillId="4" borderId="39" xfId="2" applyFont="1" applyFill="1" applyBorder="1" applyAlignment="1">
      <alignment horizontal="center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0" fillId="4" borderId="41" xfId="2" applyFont="1" applyFill="1" applyBorder="1" applyAlignment="1">
      <alignment horizontal="center" vertical="center" wrapText="1"/>
    </xf>
    <xf numFmtId="0" fontId="14" fillId="4" borderId="17" xfId="2" applyFont="1" applyFill="1" applyBorder="1" applyAlignment="1">
      <alignment horizontal="center" vertical="center" wrapText="1"/>
    </xf>
    <xf numFmtId="0" fontId="14" fillId="4" borderId="18" xfId="2" applyFont="1" applyFill="1" applyBorder="1" applyAlignment="1">
      <alignment horizontal="center" vertical="center" wrapText="1"/>
    </xf>
    <xf numFmtId="0" fontId="14" fillId="4" borderId="22" xfId="2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164" fontId="14" fillId="0" borderId="61" xfId="2" applyNumberFormat="1" applyFont="1" applyBorder="1" applyAlignment="1">
      <alignment horizontal="center" vertical="center"/>
    </xf>
    <xf numFmtId="164" fontId="14" fillId="0" borderId="62" xfId="2" applyNumberFormat="1" applyFont="1" applyBorder="1" applyAlignment="1">
      <alignment horizontal="center" vertical="center"/>
    </xf>
    <xf numFmtId="164" fontId="14" fillId="0" borderId="63" xfId="2" applyNumberFormat="1" applyFont="1" applyBorder="1" applyAlignment="1">
      <alignment horizontal="center" vertical="center"/>
    </xf>
    <xf numFmtId="164" fontId="14" fillId="0" borderId="64" xfId="2" applyNumberFormat="1" applyFont="1" applyBorder="1" applyAlignment="1">
      <alignment horizontal="center" vertical="center"/>
    </xf>
    <xf numFmtId="164" fontId="14" fillId="0" borderId="61" xfId="1" applyFont="1" applyBorder="1" applyAlignment="1">
      <alignment horizontal="center" vertical="center"/>
    </xf>
    <xf numFmtId="164" fontId="14" fillId="0" borderId="62" xfId="1" applyFont="1" applyBorder="1" applyAlignment="1">
      <alignment horizontal="center" vertical="center"/>
    </xf>
    <xf numFmtId="0" fontId="20" fillId="4" borderId="39" xfId="2" applyFont="1" applyFill="1" applyBorder="1" applyAlignment="1">
      <alignment horizontal="center" vertical="center"/>
    </xf>
    <xf numFmtId="0" fontId="20" fillId="4" borderId="22" xfId="2" applyFont="1" applyFill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10" fillId="4" borderId="40" xfId="2" applyFont="1" applyFill="1" applyBorder="1" applyAlignment="1">
      <alignment horizontal="center" vertical="center"/>
    </xf>
    <xf numFmtId="0" fontId="10" fillId="4" borderId="23" xfId="2" applyFont="1" applyFill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4" borderId="24" xfId="2" applyFont="1" applyFill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5" borderId="48" xfId="2" applyFont="1" applyFill="1" applyBorder="1" applyAlignment="1">
      <alignment horizontal="center" vertical="center"/>
    </xf>
    <xf numFmtId="0" fontId="10" fillId="5" borderId="49" xfId="2" applyFont="1" applyFill="1" applyBorder="1" applyAlignment="1">
      <alignment horizontal="center" vertical="center"/>
    </xf>
    <xf numFmtId="0" fontId="10" fillId="5" borderId="50" xfId="2" applyFont="1" applyFill="1" applyBorder="1" applyAlignment="1">
      <alignment horizontal="center" vertical="center"/>
    </xf>
    <xf numFmtId="0" fontId="14" fillId="4" borderId="17" xfId="2" applyFont="1" applyFill="1" applyBorder="1" applyAlignment="1">
      <alignment horizontal="center" vertical="center"/>
    </xf>
    <xf numFmtId="0" fontId="14" fillId="4" borderId="18" xfId="2" applyFont="1" applyFill="1" applyBorder="1" applyAlignment="1">
      <alignment horizontal="center" vertical="center"/>
    </xf>
    <xf numFmtId="0" fontId="10" fillId="4" borderId="31" xfId="2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/>
    </xf>
    <xf numFmtId="0" fontId="14" fillId="4" borderId="31" xfId="2" applyFont="1" applyFill="1" applyBorder="1" applyAlignment="1">
      <alignment horizontal="center" vertical="center"/>
    </xf>
    <xf numFmtId="0" fontId="14" fillId="4" borderId="31" xfId="2" applyFont="1" applyFill="1" applyBorder="1" applyAlignment="1">
      <alignment horizontal="center" vertical="center" wrapText="1"/>
    </xf>
    <xf numFmtId="0" fontId="14" fillId="4" borderId="19" xfId="2" applyFont="1" applyFill="1" applyBorder="1" applyAlignment="1">
      <alignment horizontal="center" vertical="center" wrapText="1"/>
    </xf>
    <xf numFmtId="164" fontId="14" fillId="2" borderId="0" xfId="7" applyFont="1" applyFill="1" applyBorder="1" applyAlignment="1">
      <alignment horizontal="center" vertical="center"/>
    </xf>
    <xf numFmtId="0" fontId="10" fillId="5" borderId="69" xfId="2" applyFont="1" applyFill="1" applyBorder="1" applyAlignment="1">
      <alignment horizontal="center" vertical="center"/>
    </xf>
    <xf numFmtId="0" fontId="10" fillId="4" borderId="24" xfId="2" applyFont="1" applyFill="1" applyBorder="1" applyAlignment="1">
      <alignment horizontal="center" vertical="center"/>
    </xf>
    <xf numFmtId="0" fontId="10" fillId="4" borderId="45" xfId="2" applyFont="1" applyFill="1" applyBorder="1" applyAlignment="1">
      <alignment horizontal="center" vertical="center" wrapText="1"/>
    </xf>
    <xf numFmtId="164" fontId="14" fillId="0" borderId="68" xfId="2" applyNumberFormat="1" applyFont="1" applyBorder="1" applyAlignment="1">
      <alignment horizontal="center" vertical="center"/>
    </xf>
    <xf numFmtId="0" fontId="10" fillId="4" borderId="23" xfId="2" applyFont="1" applyFill="1" applyBorder="1" applyAlignment="1">
      <alignment horizontal="center" vertical="center" wrapText="1"/>
    </xf>
    <xf numFmtId="0" fontId="10" fillId="4" borderId="43" xfId="2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/>
    </xf>
    <xf numFmtId="0" fontId="10" fillId="4" borderId="43" xfId="2" applyFont="1" applyFill="1" applyBorder="1" applyAlignment="1">
      <alignment horizontal="center" vertical="center"/>
    </xf>
    <xf numFmtId="0" fontId="10" fillId="4" borderId="22" xfId="2" applyFont="1" applyFill="1" applyBorder="1" applyAlignment="1">
      <alignment horizontal="center" vertical="center" wrapText="1"/>
    </xf>
    <xf numFmtId="164" fontId="14" fillId="0" borderId="63" xfId="1" applyFont="1" applyBorder="1" applyAlignment="1">
      <alignment horizontal="center" vertical="center"/>
    </xf>
    <xf numFmtId="164" fontId="14" fillId="0" borderId="64" xfId="1" applyFont="1" applyBorder="1" applyAlignment="1">
      <alignment horizontal="center" vertical="center"/>
    </xf>
    <xf numFmtId="0" fontId="14" fillId="4" borderId="6" xfId="2" applyFont="1" applyFill="1" applyBorder="1" applyAlignment="1">
      <alignment horizontal="center" vertical="center" wrapText="1"/>
    </xf>
    <xf numFmtId="0" fontId="14" fillId="4" borderId="15" xfId="2" applyFont="1" applyFill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4" borderId="39" xfId="2" applyFont="1" applyFill="1" applyBorder="1" applyAlignment="1">
      <alignment horizontal="center" vertical="center" wrapText="1"/>
    </xf>
    <xf numFmtId="164" fontId="14" fillId="0" borderId="68" xfId="2" applyNumberFormat="1" applyFont="1" applyFill="1" applyBorder="1" applyAlignment="1">
      <alignment horizontal="center" vertical="center"/>
    </xf>
    <xf numFmtId="164" fontId="14" fillId="0" borderId="62" xfId="2" applyNumberFormat="1" applyFont="1" applyFill="1" applyBorder="1" applyAlignment="1">
      <alignment horizontal="center" vertical="center"/>
    </xf>
    <xf numFmtId="0" fontId="14" fillId="4" borderId="43" xfId="2" applyFont="1" applyFill="1" applyBorder="1" applyAlignment="1">
      <alignment horizontal="center" vertical="center" wrapText="1"/>
    </xf>
    <xf numFmtId="0" fontId="14" fillId="4" borderId="25" xfId="2" applyFont="1" applyFill="1" applyBorder="1" applyAlignment="1">
      <alignment horizontal="center" vertical="center"/>
    </xf>
    <xf numFmtId="0" fontId="14" fillId="4" borderId="43" xfId="2" applyFont="1" applyFill="1" applyBorder="1" applyAlignment="1">
      <alignment horizontal="center" vertical="center"/>
    </xf>
    <xf numFmtId="0" fontId="14" fillId="4" borderId="25" xfId="2" applyFont="1" applyFill="1" applyBorder="1" applyAlignment="1">
      <alignment horizontal="center" vertical="center" wrapText="1"/>
    </xf>
    <xf numFmtId="164" fontId="14" fillId="0" borderId="63" xfId="2" applyNumberFormat="1" applyFont="1" applyFill="1" applyBorder="1" applyAlignment="1">
      <alignment horizontal="center" vertical="center"/>
    </xf>
    <xf numFmtId="164" fontId="14" fillId="0" borderId="61" xfId="2" applyNumberFormat="1" applyFont="1" applyFill="1" applyBorder="1" applyAlignment="1">
      <alignment horizontal="center" vertical="center"/>
    </xf>
    <xf numFmtId="164" fontId="14" fillId="0" borderId="63" xfId="1" applyFont="1" applyFill="1" applyBorder="1" applyAlignment="1">
      <alignment horizontal="center" vertical="center"/>
    </xf>
    <xf numFmtId="164" fontId="14" fillId="0" borderId="62" xfId="1" applyFont="1" applyFill="1" applyBorder="1" applyAlignment="1">
      <alignment horizontal="center" vertical="center"/>
    </xf>
    <xf numFmtId="164" fontId="14" fillId="0" borderId="64" xfId="2" applyNumberFormat="1" applyFont="1" applyFill="1" applyBorder="1" applyAlignment="1">
      <alignment horizontal="center" vertical="center"/>
    </xf>
    <xf numFmtId="164" fontId="14" fillId="0" borderId="61" xfId="1" applyFont="1" applyFill="1" applyBorder="1" applyAlignment="1">
      <alignment horizontal="center" vertical="center"/>
    </xf>
  </cellXfs>
  <cellStyles count="28">
    <cellStyle name="Comma" xfId="1" builtinId="3"/>
    <cellStyle name="Comma 2" xfId="7"/>
    <cellStyle name="Comma 3" xfId="8"/>
    <cellStyle name="Comma 3 2" xfId="9"/>
    <cellStyle name="Comma 3 7" xfId="26"/>
    <cellStyle name="Comma 4" xfId="10"/>
    <cellStyle name="Comma 5" xfId="11"/>
    <cellStyle name="Comma 6" xfId="12"/>
    <cellStyle name="Comma 7" xfId="6"/>
    <cellStyle name="Currency [P]" xfId="13"/>
    <cellStyle name="Currency 2" xfId="14"/>
    <cellStyle name="Currency 2 2" xfId="15"/>
    <cellStyle name="Currency 2 3" xfId="16"/>
    <cellStyle name="Normal" xfId="0" builtinId="0"/>
    <cellStyle name="Normal 2" xfId="2"/>
    <cellStyle name="Normal 2 2" xfId="17"/>
    <cellStyle name="Normal 3" xfId="18"/>
    <cellStyle name="Normal 4" xfId="19"/>
    <cellStyle name="Normal 4 2" xfId="20"/>
    <cellStyle name="Normal 4 2 2" xfId="4"/>
    <cellStyle name="Normal 5" xfId="21"/>
    <cellStyle name="Normal 5 2" xfId="5"/>
    <cellStyle name="Normal 5 3" xfId="22"/>
    <cellStyle name="Normal 5 4" xfId="24"/>
    <cellStyle name="Normal 5 4 2" xfId="27"/>
    <cellStyle name="Normal 6" xfId="23"/>
    <cellStyle name="Normal 7" xfId="3"/>
    <cellStyle name="Normal 8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108141</xdr:colOff>
      <xdr:row>0</xdr:row>
      <xdr:rowOff>38965</xdr:rowOff>
    </xdr:from>
    <xdr:to>
      <xdr:col>4</xdr:col>
      <xdr:colOff>368011</xdr:colOff>
      <xdr:row>3</xdr:row>
      <xdr:rowOff>176548</xdr:rowOff>
    </xdr:to>
    <xdr:pic>
      <xdr:nvPicPr>
        <xdr:cNvPr id="2" name="Picture 1" descr="BWDLogo-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8000" contrast="36000"/>
        </a:blip>
        <a:srcRect/>
        <a:stretch>
          <a:fillRect/>
        </a:stretch>
      </xdr:blipFill>
      <xdr:spPr bwMode="auto">
        <a:xfrm>
          <a:off x="2971991" y="38965"/>
          <a:ext cx="729770" cy="734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4"/>
  <sheetViews>
    <sheetView topLeftCell="A22" zoomScale="144" zoomScaleNormal="144" workbookViewId="0">
      <selection activeCell="N63" sqref="N63"/>
    </sheetView>
  </sheetViews>
  <sheetFormatPr defaultRowHeight="12.5"/>
  <cols>
    <col min="1" max="1" width="8.54296875" style="35" customWidth="1"/>
    <col min="2" max="2" width="30.81640625" style="35" customWidth="1"/>
    <col min="3" max="3" width="10.6328125" style="35" customWidth="1"/>
    <col min="4" max="4" width="9.6328125" style="35" customWidth="1"/>
    <col min="5" max="8" width="5.6328125" style="35" customWidth="1"/>
    <col min="9" max="9" width="11.1796875" style="35" hidden="1" customWidth="1"/>
    <col min="10" max="10" width="10.54296875" style="35" customWidth="1"/>
    <col min="11" max="13" width="12.6328125" style="35" customWidth="1"/>
    <col min="14" max="14" width="24.6328125" style="35" customWidth="1"/>
    <col min="15" max="15" width="9.54296875" style="35" bestFit="1" customWidth="1"/>
    <col min="16" max="224" width="8.7265625" style="35"/>
    <col min="225" max="225" width="7.453125" style="35" customWidth="1"/>
    <col min="226" max="226" width="22.7265625" style="35" customWidth="1"/>
    <col min="227" max="227" width="10.81640625" style="35" customWidth="1"/>
    <col min="228" max="228" width="7.81640625" style="35" customWidth="1"/>
    <col min="229" max="232" width="9.54296875" style="35" customWidth="1"/>
    <col min="233" max="233" width="0" style="35" hidden="1" customWidth="1"/>
    <col min="234" max="234" width="10.7265625" style="35" customWidth="1"/>
    <col min="235" max="237" width="10.54296875" style="35" customWidth="1"/>
    <col min="238" max="238" width="21.81640625" style="35" customWidth="1"/>
    <col min="239" max="267" width="0" style="35" hidden="1" customWidth="1"/>
    <col min="268" max="480" width="8.7265625" style="35"/>
    <col min="481" max="481" width="7.453125" style="35" customWidth="1"/>
    <col min="482" max="482" width="22.7265625" style="35" customWidth="1"/>
    <col min="483" max="483" width="10.81640625" style="35" customWidth="1"/>
    <col min="484" max="484" width="7.81640625" style="35" customWidth="1"/>
    <col min="485" max="488" width="9.54296875" style="35" customWidth="1"/>
    <col min="489" max="489" width="0" style="35" hidden="1" customWidth="1"/>
    <col min="490" max="490" width="10.7265625" style="35" customWidth="1"/>
    <col min="491" max="493" width="10.54296875" style="35" customWidth="1"/>
    <col min="494" max="494" width="21.81640625" style="35" customWidth="1"/>
    <col min="495" max="523" width="0" style="35" hidden="1" customWidth="1"/>
    <col min="524" max="736" width="8.7265625" style="35"/>
    <col min="737" max="737" width="7.453125" style="35" customWidth="1"/>
    <col min="738" max="738" width="22.7265625" style="35" customWidth="1"/>
    <col min="739" max="739" width="10.81640625" style="35" customWidth="1"/>
    <col min="740" max="740" width="7.81640625" style="35" customWidth="1"/>
    <col min="741" max="744" width="9.54296875" style="35" customWidth="1"/>
    <col min="745" max="745" width="0" style="35" hidden="1" customWidth="1"/>
    <col min="746" max="746" width="10.7265625" style="35" customWidth="1"/>
    <col min="747" max="749" width="10.54296875" style="35" customWidth="1"/>
    <col min="750" max="750" width="21.81640625" style="35" customWidth="1"/>
    <col min="751" max="779" width="0" style="35" hidden="1" customWidth="1"/>
    <col min="780" max="992" width="8.7265625" style="35"/>
    <col min="993" max="993" width="7.453125" style="35" customWidth="1"/>
    <col min="994" max="994" width="22.7265625" style="35" customWidth="1"/>
    <col min="995" max="995" width="10.81640625" style="35" customWidth="1"/>
    <col min="996" max="996" width="7.81640625" style="35" customWidth="1"/>
    <col min="997" max="1000" width="9.54296875" style="35" customWidth="1"/>
    <col min="1001" max="1001" width="0" style="35" hidden="1" customWidth="1"/>
    <col min="1002" max="1002" width="10.7265625" style="35" customWidth="1"/>
    <col min="1003" max="1005" width="10.54296875" style="35" customWidth="1"/>
    <col min="1006" max="1006" width="21.81640625" style="35" customWidth="1"/>
    <col min="1007" max="1035" width="0" style="35" hidden="1" customWidth="1"/>
    <col min="1036" max="1248" width="8.7265625" style="35"/>
    <col min="1249" max="1249" width="7.453125" style="35" customWidth="1"/>
    <col min="1250" max="1250" width="22.7265625" style="35" customWidth="1"/>
    <col min="1251" max="1251" width="10.81640625" style="35" customWidth="1"/>
    <col min="1252" max="1252" width="7.81640625" style="35" customWidth="1"/>
    <col min="1253" max="1256" width="9.54296875" style="35" customWidth="1"/>
    <col min="1257" max="1257" width="0" style="35" hidden="1" customWidth="1"/>
    <col min="1258" max="1258" width="10.7265625" style="35" customWidth="1"/>
    <col min="1259" max="1261" width="10.54296875" style="35" customWidth="1"/>
    <col min="1262" max="1262" width="21.81640625" style="35" customWidth="1"/>
    <col min="1263" max="1291" width="0" style="35" hidden="1" customWidth="1"/>
    <col min="1292" max="1504" width="8.7265625" style="35"/>
    <col min="1505" max="1505" width="7.453125" style="35" customWidth="1"/>
    <col min="1506" max="1506" width="22.7265625" style="35" customWidth="1"/>
    <col min="1507" max="1507" width="10.81640625" style="35" customWidth="1"/>
    <col min="1508" max="1508" width="7.81640625" style="35" customWidth="1"/>
    <col min="1509" max="1512" width="9.54296875" style="35" customWidth="1"/>
    <col min="1513" max="1513" width="0" style="35" hidden="1" customWidth="1"/>
    <col min="1514" max="1514" width="10.7265625" style="35" customWidth="1"/>
    <col min="1515" max="1517" width="10.54296875" style="35" customWidth="1"/>
    <col min="1518" max="1518" width="21.81640625" style="35" customWidth="1"/>
    <col min="1519" max="1547" width="0" style="35" hidden="1" customWidth="1"/>
    <col min="1548" max="1760" width="8.7265625" style="35"/>
    <col min="1761" max="1761" width="7.453125" style="35" customWidth="1"/>
    <col min="1762" max="1762" width="22.7265625" style="35" customWidth="1"/>
    <col min="1763" max="1763" width="10.81640625" style="35" customWidth="1"/>
    <col min="1764" max="1764" width="7.81640625" style="35" customWidth="1"/>
    <col min="1765" max="1768" width="9.54296875" style="35" customWidth="1"/>
    <col min="1769" max="1769" width="0" style="35" hidden="1" customWidth="1"/>
    <col min="1770" max="1770" width="10.7265625" style="35" customWidth="1"/>
    <col min="1771" max="1773" width="10.54296875" style="35" customWidth="1"/>
    <col min="1774" max="1774" width="21.81640625" style="35" customWidth="1"/>
    <col min="1775" max="1803" width="0" style="35" hidden="1" customWidth="1"/>
    <col min="1804" max="2016" width="8.7265625" style="35"/>
    <col min="2017" max="2017" width="7.453125" style="35" customWidth="1"/>
    <col min="2018" max="2018" width="22.7265625" style="35" customWidth="1"/>
    <col min="2019" max="2019" width="10.81640625" style="35" customWidth="1"/>
    <col min="2020" max="2020" width="7.81640625" style="35" customWidth="1"/>
    <col min="2021" max="2024" width="9.54296875" style="35" customWidth="1"/>
    <col min="2025" max="2025" width="0" style="35" hidden="1" customWidth="1"/>
    <col min="2026" max="2026" width="10.7265625" style="35" customWidth="1"/>
    <col min="2027" max="2029" width="10.54296875" style="35" customWidth="1"/>
    <col min="2030" max="2030" width="21.81640625" style="35" customWidth="1"/>
    <col min="2031" max="2059" width="0" style="35" hidden="1" customWidth="1"/>
    <col min="2060" max="2272" width="8.7265625" style="35"/>
    <col min="2273" max="2273" width="7.453125" style="35" customWidth="1"/>
    <col min="2274" max="2274" width="22.7265625" style="35" customWidth="1"/>
    <col min="2275" max="2275" width="10.81640625" style="35" customWidth="1"/>
    <col min="2276" max="2276" width="7.81640625" style="35" customWidth="1"/>
    <col min="2277" max="2280" width="9.54296875" style="35" customWidth="1"/>
    <col min="2281" max="2281" width="0" style="35" hidden="1" customWidth="1"/>
    <col min="2282" max="2282" width="10.7265625" style="35" customWidth="1"/>
    <col min="2283" max="2285" width="10.54296875" style="35" customWidth="1"/>
    <col min="2286" max="2286" width="21.81640625" style="35" customWidth="1"/>
    <col min="2287" max="2315" width="0" style="35" hidden="1" customWidth="1"/>
    <col min="2316" max="2528" width="8.7265625" style="35"/>
    <col min="2529" max="2529" width="7.453125" style="35" customWidth="1"/>
    <col min="2530" max="2530" width="22.7265625" style="35" customWidth="1"/>
    <col min="2531" max="2531" width="10.81640625" style="35" customWidth="1"/>
    <col min="2532" max="2532" width="7.81640625" style="35" customWidth="1"/>
    <col min="2533" max="2536" width="9.54296875" style="35" customWidth="1"/>
    <col min="2537" max="2537" width="0" style="35" hidden="1" customWidth="1"/>
    <col min="2538" max="2538" width="10.7265625" style="35" customWidth="1"/>
    <col min="2539" max="2541" width="10.54296875" style="35" customWidth="1"/>
    <col min="2542" max="2542" width="21.81640625" style="35" customWidth="1"/>
    <col min="2543" max="2571" width="0" style="35" hidden="1" customWidth="1"/>
    <col min="2572" max="2784" width="8.7265625" style="35"/>
    <col min="2785" max="2785" width="7.453125" style="35" customWidth="1"/>
    <col min="2786" max="2786" width="22.7265625" style="35" customWidth="1"/>
    <col min="2787" max="2787" width="10.81640625" style="35" customWidth="1"/>
    <col min="2788" max="2788" width="7.81640625" style="35" customWidth="1"/>
    <col min="2789" max="2792" width="9.54296875" style="35" customWidth="1"/>
    <col min="2793" max="2793" width="0" style="35" hidden="1" customWidth="1"/>
    <col min="2794" max="2794" width="10.7265625" style="35" customWidth="1"/>
    <col min="2795" max="2797" width="10.54296875" style="35" customWidth="1"/>
    <col min="2798" max="2798" width="21.81640625" style="35" customWidth="1"/>
    <col min="2799" max="2827" width="0" style="35" hidden="1" customWidth="1"/>
    <col min="2828" max="3040" width="8.7265625" style="35"/>
    <col min="3041" max="3041" width="7.453125" style="35" customWidth="1"/>
    <col min="3042" max="3042" width="22.7265625" style="35" customWidth="1"/>
    <col min="3043" max="3043" width="10.81640625" style="35" customWidth="1"/>
    <col min="3044" max="3044" width="7.81640625" style="35" customWidth="1"/>
    <col min="3045" max="3048" width="9.54296875" style="35" customWidth="1"/>
    <col min="3049" max="3049" width="0" style="35" hidden="1" customWidth="1"/>
    <col min="3050" max="3050" width="10.7265625" style="35" customWidth="1"/>
    <col min="3051" max="3053" width="10.54296875" style="35" customWidth="1"/>
    <col min="3054" max="3054" width="21.81640625" style="35" customWidth="1"/>
    <col min="3055" max="3083" width="0" style="35" hidden="1" customWidth="1"/>
    <col min="3084" max="3296" width="8.7265625" style="35"/>
    <col min="3297" max="3297" width="7.453125" style="35" customWidth="1"/>
    <col min="3298" max="3298" width="22.7265625" style="35" customWidth="1"/>
    <col min="3299" max="3299" width="10.81640625" style="35" customWidth="1"/>
    <col min="3300" max="3300" width="7.81640625" style="35" customWidth="1"/>
    <col min="3301" max="3304" width="9.54296875" style="35" customWidth="1"/>
    <col min="3305" max="3305" width="0" style="35" hidden="1" customWidth="1"/>
    <col min="3306" max="3306" width="10.7265625" style="35" customWidth="1"/>
    <col min="3307" max="3309" width="10.54296875" style="35" customWidth="1"/>
    <col min="3310" max="3310" width="21.81640625" style="35" customWidth="1"/>
    <col min="3311" max="3339" width="0" style="35" hidden="1" customWidth="1"/>
    <col min="3340" max="3552" width="8.7265625" style="35"/>
    <col min="3553" max="3553" width="7.453125" style="35" customWidth="1"/>
    <col min="3554" max="3554" width="22.7265625" style="35" customWidth="1"/>
    <col min="3555" max="3555" width="10.81640625" style="35" customWidth="1"/>
    <col min="3556" max="3556" width="7.81640625" style="35" customWidth="1"/>
    <col min="3557" max="3560" width="9.54296875" style="35" customWidth="1"/>
    <col min="3561" max="3561" width="0" style="35" hidden="1" customWidth="1"/>
    <col min="3562" max="3562" width="10.7265625" style="35" customWidth="1"/>
    <col min="3563" max="3565" width="10.54296875" style="35" customWidth="1"/>
    <col min="3566" max="3566" width="21.81640625" style="35" customWidth="1"/>
    <col min="3567" max="3595" width="0" style="35" hidden="1" customWidth="1"/>
    <col min="3596" max="3808" width="8.7265625" style="35"/>
    <col min="3809" max="3809" width="7.453125" style="35" customWidth="1"/>
    <col min="3810" max="3810" width="22.7265625" style="35" customWidth="1"/>
    <col min="3811" max="3811" width="10.81640625" style="35" customWidth="1"/>
    <col min="3812" max="3812" width="7.81640625" style="35" customWidth="1"/>
    <col min="3813" max="3816" width="9.54296875" style="35" customWidth="1"/>
    <col min="3817" max="3817" width="0" style="35" hidden="1" customWidth="1"/>
    <col min="3818" max="3818" width="10.7265625" style="35" customWidth="1"/>
    <col min="3819" max="3821" width="10.54296875" style="35" customWidth="1"/>
    <col min="3822" max="3822" width="21.81640625" style="35" customWidth="1"/>
    <col min="3823" max="3851" width="0" style="35" hidden="1" customWidth="1"/>
    <col min="3852" max="4064" width="8.7265625" style="35"/>
    <col min="4065" max="4065" width="7.453125" style="35" customWidth="1"/>
    <col min="4066" max="4066" width="22.7265625" style="35" customWidth="1"/>
    <col min="4067" max="4067" width="10.81640625" style="35" customWidth="1"/>
    <col min="4068" max="4068" width="7.81640625" style="35" customWidth="1"/>
    <col min="4069" max="4072" width="9.54296875" style="35" customWidth="1"/>
    <col min="4073" max="4073" width="0" style="35" hidden="1" customWidth="1"/>
    <col min="4074" max="4074" width="10.7265625" style="35" customWidth="1"/>
    <col min="4075" max="4077" width="10.54296875" style="35" customWidth="1"/>
    <col min="4078" max="4078" width="21.81640625" style="35" customWidth="1"/>
    <col min="4079" max="4107" width="0" style="35" hidden="1" customWidth="1"/>
    <col min="4108" max="4320" width="8.7265625" style="35"/>
    <col min="4321" max="4321" width="7.453125" style="35" customWidth="1"/>
    <col min="4322" max="4322" width="22.7265625" style="35" customWidth="1"/>
    <col min="4323" max="4323" width="10.81640625" style="35" customWidth="1"/>
    <col min="4324" max="4324" width="7.81640625" style="35" customWidth="1"/>
    <col min="4325" max="4328" width="9.54296875" style="35" customWidth="1"/>
    <col min="4329" max="4329" width="0" style="35" hidden="1" customWidth="1"/>
    <col min="4330" max="4330" width="10.7265625" style="35" customWidth="1"/>
    <col min="4331" max="4333" width="10.54296875" style="35" customWidth="1"/>
    <col min="4334" max="4334" width="21.81640625" style="35" customWidth="1"/>
    <col min="4335" max="4363" width="0" style="35" hidden="1" customWidth="1"/>
    <col min="4364" max="4576" width="8.7265625" style="35"/>
    <col min="4577" max="4577" width="7.453125" style="35" customWidth="1"/>
    <col min="4578" max="4578" width="22.7265625" style="35" customWidth="1"/>
    <col min="4579" max="4579" width="10.81640625" style="35" customWidth="1"/>
    <col min="4580" max="4580" width="7.81640625" style="35" customWidth="1"/>
    <col min="4581" max="4584" width="9.54296875" style="35" customWidth="1"/>
    <col min="4585" max="4585" width="0" style="35" hidden="1" customWidth="1"/>
    <col min="4586" max="4586" width="10.7265625" style="35" customWidth="1"/>
    <col min="4587" max="4589" width="10.54296875" style="35" customWidth="1"/>
    <col min="4590" max="4590" width="21.81640625" style="35" customWidth="1"/>
    <col min="4591" max="4619" width="0" style="35" hidden="1" customWidth="1"/>
    <col min="4620" max="4832" width="8.7265625" style="35"/>
    <col min="4833" max="4833" width="7.453125" style="35" customWidth="1"/>
    <col min="4834" max="4834" width="22.7265625" style="35" customWidth="1"/>
    <col min="4835" max="4835" width="10.81640625" style="35" customWidth="1"/>
    <col min="4836" max="4836" width="7.81640625" style="35" customWidth="1"/>
    <col min="4837" max="4840" width="9.54296875" style="35" customWidth="1"/>
    <col min="4841" max="4841" width="0" style="35" hidden="1" customWidth="1"/>
    <col min="4842" max="4842" width="10.7265625" style="35" customWidth="1"/>
    <col min="4843" max="4845" width="10.54296875" style="35" customWidth="1"/>
    <col min="4846" max="4846" width="21.81640625" style="35" customWidth="1"/>
    <col min="4847" max="4875" width="0" style="35" hidden="1" customWidth="1"/>
    <col min="4876" max="5088" width="8.7265625" style="35"/>
    <col min="5089" max="5089" width="7.453125" style="35" customWidth="1"/>
    <col min="5090" max="5090" width="22.7265625" style="35" customWidth="1"/>
    <col min="5091" max="5091" width="10.81640625" style="35" customWidth="1"/>
    <col min="5092" max="5092" width="7.81640625" style="35" customWidth="1"/>
    <col min="5093" max="5096" width="9.54296875" style="35" customWidth="1"/>
    <col min="5097" max="5097" width="0" style="35" hidden="1" customWidth="1"/>
    <col min="5098" max="5098" width="10.7265625" style="35" customWidth="1"/>
    <col min="5099" max="5101" width="10.54296875" style="35" customWidth="1"/>
    <col min="5102" max="5102" width="21.81640625" style="35" customWidth="1"/>
    <col min="5103" max="5131" width="0" style="35" hidden="1" customWidth="1"/>
    <col min="5132" max="5344" width="8.7265625" style="35"/>
    <col min="5345" max="5345" width="7.453125" style="35" customWidth="1"/>
    <col min="5346" max="5346" width="22.7265625" style="35" customWidth="1"/>
    <col min="5347" max="5347" width="10.81640625" style="35" customWidth="1"/>
    <col min="5348" max="5348" width="7.81640625" style="35" customWidth="1"/>
    <col min="5349" max="5352" width="9.54296875" style="35" customWidth="1"/>
    <col min="5353" max="5353" width="0" style="35" hidden="1" customWidth="1"/>
    <col min="5354" max="5354" width="10.7265625" style="35" customWidth="1"/>
    <col min="5355" max="5357" width="10.54296875" style="35" customWidth="1"/>
    <col min="5358" max="5358" width="21.81640625" style="35" customWidth="1"/>
    <col min="5359" max="5387" width="0" style="35" hidden="1" customWidth="1"/>
    <col min="5388" max="5600" width="8.7265625" style="35"/>
    <col min="5601" max="5601" width="7.453125" style="35" customWidth="1"/>
    <col min="5602" max="5602" width="22.7265625" style="35" customWidth="1"/>
    <col min="5603" max="5603" width="10.81640625" style="35" customWidth="1"/>
    <col min="5604" max="5604" width="7.81640625" style="35" customWidth="1"/>
    <col min="5605" max="5608" width="9.54296875" style="35" customWidth="1"/>
    <col min="5609" max="5609" width="0" style="35" hidden="1" customWidth="1"/>
    <col min="5610" max="5610" width="10.7265625" style="35" customWidth="1"/>
    <col min="5611" max="5613" width="10.54296875" style="35" customWidth="1"/>
    <col min="5614" max="5614" width="21.81640625" style="35" customWidth="1"/>
    <col min="5615" max="5643" width="0" style="35" hidden="1" customWidth="1"/>
    <col min="5644" max="5856" width="8.7265625" style="35"/>
    <col min="5857" max="5857" width="7.453125" style="35" customWidth="1"/>
    <col min="5858" max="5858" width="22.7265625" style="35" customWidth="1"/>
    <col min="5859" max="5859" width="10.81640625" style="35" customWidth="1"/>
    <col min="5860" max="5860" width="7.81640625" style="35" customWidth="1"/>
    <col min="5861" max="5864" width="9.54296875" style="35" customWidth="1"/>
    <col min="5865" max="5865" width="0" style="35" hidden="1" customWidth="1"/>
    <col min="5866" max="5866" width="10.7265625" style="35" customWidth="1"/>
    <col min="5867" max="5869" width="10.54296875" style="35" customWidth="1"/>
    <col min="5870" max="5870" width="21.81640625" style="35" customWidth="1"/>
    <col min="5871" max="5899" width="0" style="35" hidden="1" customWidth="1"/>
    <col min="5900" max="6112" width="8.7265625" style="35"/>
    <col min="6113" max="6113" width="7.453125" style="35" customWidth="1"/>
    <col min="6114" max="6114" width="22.7265625" style="35" customWidth="1"/>
    <col min="6115" max="6115" width="10.81640625" style="35" customWidth="1"/>
    <col min="6116" max="6116" width="7.81640625" style="35" customWidth="1"/>
    <col min="6117" max="6120" width="9.54296875" style="35" customWidth="1"/>
    <col min="6121" max="6121" width="0" style="35" hidden="1" customWidth="1"/>
    <col min="6122" max="6122" width="10.7265625" style="35" customWidth="1"/>
    <col min="6123" max="6125" width="10.54296875" style="35" customWidth="1"/>
    <col min="6126" max="6126" width="21.81640625" style="35" customWidth="1"/>
    <col min="6127" max="6155" width="0" style="35" hidden="1" customWidth="1"/>
    <col min="6156" max="6368" width="8.7265625" style="35"/>
    <col min="6369" max="6369" width="7.453125" style="35" customWidth="1"/>
    <col min="6370" max="6370" width="22.7265625" style="35" customWidth="1"/>
    <col min="6371" max="6371" width="10.81640625" style="35" customWidth="1"/>
    <col min="6372" max="6372" width="7.81640625" style="35" customWidth="1"/>
    <col min="6373" max="6376" width="9.54296875" style="35" customWidth="1"/>
    <col min="6377" max="6377" width="0" style="35" hidden="1" customWidth="1"/>
    <col min="6378" max="6378" width="10.7265625" style="35" customWidth="1"/>
    <col min="6379" max="6381" width="10.54296875" style="35" customWidth="1"/>
    <col min="6382" max="6382" width="21.81640625" style="35" customWidth="1"/>
    <col min="6383" max="6411" width="0" style="35" hidden="1" customWidth="1"/>
    <col min="6412" max="6624" width="8.7265625" style="35"/>
    <col min="6625" max="6625" width="7.453125" style="35" customWidth="1"/>
    <col min="6626" max="6626" width="22.7265625" style="35" customWidth="1"/>
    <col min="6627" max="6627" width="10.81640625" style="35" customWidth="1"/>
    <col min="6628" max="6628" width="7.81640625" style="35" customWidth="1"/>
    <col min="6629" max="6632" width="9.54296875" style="35" customWidth="1"/>
    <col min="6633" max="6633" width="0" style="35" hidden="1" customWidth="1"/>
    <col min="6634" max="6634" width="10.7265625" style="35" customWidth="1"/>
    <col min="6635" max="6637" width="10.54296875" style="35" customWidth="1"/>
    <col min="6638" max="6638" width="21.81640625" style="35" customWidth="1"/>
    <col min="6639" max="6667" width="0" style="35" hidden="1" customWidth="1"/>
    <col min="6668" max="6880" width="8.7265625" style="35"/>
    <col min="6881" max="6881" width="7.453125" style="35" customWidth="1"/>
    <col min="6882" max="6882" width="22.7265625" style="35" customWidth="1"/>
    <col min="6883" max="6883" width="10.81640625" style="35" customWidth="1"/>
    <col min="6884" max="6884" width="7.81640625" style="35" customWidth="1"/>
    <col min="6885" max="6888" width="9.54296875" style="35" customWidth="1"/>
    <col min="6889" max="6889" width="0" style="35" hidden="1" customWidth="1"/>
    <col min="6890" max="6890" width="10.7265625" style="35" customWidth="1"/>
    <col min="6891" max="6893" width="10.54296875" style="35" customWidth="1"/>
    <col min="6894" max="6894" width="21.81640625" style="35" customWidth="1"/>
    <col min="6895" max="6923" width="0" style="35" hidden="1" customWidth="1"/>
    <col min="6924" max="7136" width="8.7265625" style="35"/>
    <col min="7137" max="7137" width="7.453125" style="35" customWidth="1"/>
    <col min="7138" max="7138" width="22.7265625" style="35" customWidth="1"/>
    <col min="7139" max="7139" width="10.81640625" style="35" customWidth="1"/>
    <col min="7140" max="7140" width="7.81640625" style="35" customWidth="1"/>
    <col min="7141" max="7144" width="9.54296875" style="35" customWidth="1"/>
    <col min="7145" max="7145" width="0" style="35" hidden="1" customWidth="1"/>
    <col min="7146" max="7146" width="10.7265625" style="35" customWidth="1"/>
    <col min="7147" max="7149" width="10.54296875" style="35" customWidth="1"/>
    <col min="7150" max="7150" width="21.81640625" style="35" customWidth="1"/>
    <col min="7151" max="7179" width="0" style="35" hidden="1" customWidth="1"/>
    <col min="7180" max="7392" width="8.7265625" style="35"/>
    <col min="7393" max="7393" width="7.453125" style="35" customWidth="1"/>
    <col min="7394" max="7394" width="22.7265625" style="35" customWidth="1"/>
    <col min="7395" max="7395" width="10.81640625" style="35" customWidth="1"/>
    <col min="7396" max="7396" width="7.81640625" style="35" customWidth="1"/>
    <col min="7397" max="7400" width="9.54296875" style="35" customWidth="1"/>
    <col min="7401" max="7401" width="0" style="35" hidden="1" customWidth="1"/>
    <col min="7402" max="7402" width="10.7265625" style="35" customWidth="1"/>
    <col min="7403" max="7405" width="10.54296875" style="35" customWidth="1"/>
    <col min="7406" max="7406" width="21.81640625" style="35" customWidth="1"/>
    <col min="7407" max="7435" width="0" style="35" hidden="1" customWidth="1"/>
    <col min="7436" max="7648" width="8.7265625" style="35"/>
    <col min="7649" max="7649" width="7.453125" style="35" customWidth="1"/>
    <col min="7650" max="7650" width="22.7265625" style="35" customWidth="1"/>
    <col min="7651" max="7651" width="10.81640625" style="35" customWidth="1"/>
    <col min="7652" max="7652" width="7.81640625" style="35" customWidth="1"/>
    <col min="7653" max="7656" width="9.54296875" style="35" customWidth="1"/>
    <col min="7657" max="7657" width="0" style="35" hidden="1" customWidth="1"/>
    <col min="7658" max="7658" width="10.7265625" style="35" customWidth="1"/>
    <col min="7659" max="7661" width="10.54296875" style="35" customWidth="1"/>
    <col min="7662" max="7662" width="21.81640625" style="35" customWidth="1"/>
    <col min="7663" max="7691" width="0" style="35" hidden="1" customWidth="1"/>
    <col min="7692" max="7904" width="8.7265625" style="35"/>
    <col min="7905" max="7905" width="7.453125" style="35" customWidth="1"/>
    <col min="7906" max="7906" width="22.7265625" style="35" customWidth="1"/>
    <col min="7907" max="7907" width="10.81640625" style="35" customWidth="1"/>
    <col min="7908" max="7908" width="7.81640625" style="35" customWidth="1"/>
    <col min="7909" max="7912" width="9.54296875" style="35" customWidth="1"/>
    <col min="7913" max="7913" width="0" style="35" hidden="1" customWidth="1"/>
    <col min="7914" max="7914" width="10.7265625" style="35" customWidth="1"/>
    <col min="7915" max="7917" width="10.54296875" style="35" customWidth="1"/>
    <col min="7918" max="7918" width="21.81640625" style="35" customWidth="1"/>
    <col min="7919" max="7947" width="0" style="35" hidden="1" customWidth="1"/>
    <col min="7948" max="8160" width="8.7265625" style="35"/>
    <col min="8161" max="8161" width="7.453125" style="35" customWidth="1"/>
    <col min="8162" max="8162" width="22.7265625" style="35" customWidth="1"/>
    <col min="8163" max="8163" width="10.81640625" style="35" customWidth="1"/>
    <col min="8164" max="8164" width="7.81640625" style="35" customWidth="1"/>
    <col min="8165" max="8168" width="9.54296875" style="35" customWidth="1"/>
    <col min="8169" max="8169" width="0" style="35" hidden="1" customWidth="1"/>
    <col min="8170" max="8170" width="10.7265625" style="35" customWidth="1"/>
    <col min="8171" max="8173" width="10.54296875" style="35" customWidth="1"/>
    <col min="8174" max="8174" width="21.81640625" style="35" customWidth="1"/>
    <col min="8175" max="8203" width="0" style="35" hidden="1" customWidth="1"/>
    <col min="8204" max="8416" width="8.7265625" style="35"/>
    <col min="8417" max="8417" width="7.453125" style="35" customWidth="1"/>
    <col min="8418" max="8418" width="22.7265625" style="35" customWidth="1"/>
    <col min="8419" max="8419" width="10.81640625" style="35" customWidth="1"/>
    <col min="8420" max="8420" width="7.81640625" style="35" customWidth="1"/>
    <col min="8421" max="8424" width="9.54296875" style="35" customWidth="1"/>
    <col min="8425" max="8425" width="0" style="35" hidden="1" customWidth="1"/>
    <col min="8426" max="8426" width="10.7265625" style="35" customWidth="1"/>
    <col min="8427" max="8429" width="10.54296875" style="35" customWidth="1"/>
    <col min="8430" max="8430" width="21.81640625" style="35" customWidth="1"/>
    <col min="8431" max="8459" width="0" style="35" hidden="1" customWidth="1"/>
    <col min="8460" max="8672" width="8.7265625" style="35"/>
    <col min="8673" max="8673" width="7.453125" style="35" customWidth="1"/>
    <col min="8674" max="8674" width="22.7265625" style="35" customWidth="1"/>
    <col min="8675" max="8675" width="10.81640625" style="35" customWidth="1"/>
    <col min="8676" max="8676" width="7.81640625" style="35" customWidth="1"/>
    <col min="8677" max="8680" width="9.54296875" style="35" customWidth="1"/>
    <col min="8681" max="8681" width="0" style="35" hidden="1" customWidth="1"/>
    <col min="8682" max="8682" width="10.7265625" style="35" customWidth="1"/>
    <col min="8683" max="8685" width="10.54296875" style="35" customWidth="1"/>
    <col min="8686" max="8686" width="21.81640625" style="35" customWidth="1"/>
    <col min="8687" max="8715" width="0" style="35" hidden="1" customWidth="1"/>
    <col min="8716" max="8928" width="8.7265625" style="35"/>
    <col min="8929" max="8929" width="7.453125" style="35" customWidth="1"/>
    <col min="8930" max="8930" width="22.7265625" style="35" customWidth="1"/>
    <col min="8931" max="8931" width="10.81640625" style="35" customWidth="1"/>
    <col min="8932" max="8932" width="7.81640625" style="35" customWidth="1"/>
    <col min="8933" max="8936" width="9.54296875" style="35" customWidth="1"/>
    <col min="8937" max="8937" width="0" style="35" hidden="1" customWidth="1"/>
    <col min="8938" max="8938" width="10.7265625" style="35" customWidth="1"/>
    <col min="8939" max="8941" width="10.54296875" style="35" customWidth="1"/>
    <col min="8942" max="8942" width="21.81640625" style="35" customWidth="1"/>
    <col min="8943" max="8971" width="0" style="35" hidden="1" customWidth="1"/>
    <col min="8972" max="9184" width="8.7265625" style="35"/>
    <col min="9185" max="9185" width="7.453125" style="35" customWidth="1"/>
    <col min="9186" max="9186" width="22.7265625" style="35" customWidth="1"/>
    <col min="9187" max="9187" width="10.81640625" style="35" customWidth="1"/>
    <col min="9188" max="9188" width="7.81640625" style="35" customWidth="1"/>
    <col min="9189" max="9192" width="9.54296875" style="35" customWidth="1"/>
    <col min="9193" max="9193" width="0" style="35" hidden="1" customWidth="1"/>
    <col min="9194" max="9194" width="10.7265625" style="35" customWidth="1"/>
    <col min="9195" max="9197" width="10.54296875" style="35" customWidth="1"/>
    <col min="9198" max="9198" width="21.81640625" style="35" customWidth="1"/>
    <col min="9199" max="9227" width="0" style="35" hidden="1" customWidth="1"/>
    <col min="9228" max="9440" width="8.7265625" style="35"/>
    <col min="9441" max="9441" width="7.453125" style="35" customWidth="1"/>
    <col min="9442" max="9442" width="22.7265625" style="35" customWidth="1"/>
    <col min="9443" max="9443" width="10.81640625" style="35" customWidth="1"/>
    <col min="9444" max="9444" width="7.81640625" style="35" customWidth="1"/>
    <col min="9445" max="9448" width="9.54296875" style="35" customWidth="1"/>
    <col min="9449" max="9449" width="0" style="35" hidden="1" customWidth="1"/>
    <col min="9450" max="9450" width="10.7265625" style="35" customWidth="1"/>
    <col min="9451" max="9453" width="10.54296875" style="35" customWidth="1"/>
    <col min="9454" max="9454" width="21.81640625" style="35" customWidth="1"/>
    <col min="9455" max="9483" width="0" style="35" hidden="1" customWidth="1"/>
    <col min="9484" max="9696" width="8.7265625" style="35"/>
    <col min="9697" max="9697" width="7.453125" style="35" customWidth="1"/>
    <col min="9698" max="9698" width="22.7265625" style="35" customWidth="1"/>
    <col min="9699" max="9699" width="10.81640625" style="35" customWidth="1"/>
    <col min="9700" max="9700" width="7.81640625" style="35" customWidth="1"/>
    <col min="9701" max="9704" width="9.54296875" style="35" customWidth="1"/>
    <col min="9705" max="9705" width="0" style="35" hidden="1" customWidth="1"/>
    <col min="9706" max="9706" width="10.7265625" style="35" customWidth="1"/>
    <col min="9707" max="9709" width="10.54296875" style="35" customWidth="1"/>
    <col min="9710" max="9710" width="21.81640625" style="35" customWidth="1"/>
    <col min="9711" max="9739" width="0" style="35" hidden="1" customWidth="1"/>
    <col min="9740" max="9952" width="8.7265625" style="35"/>
    <col min="9953" max="9953" width="7.453125" style="35" customWidth="1"/>
    <col min="9954" max="9954" width="22.7265625" style="35" customWidth="1"/>
    <col min="9955" max="9955" width="10.81640625" style="35" customWidth="1"/>
    <col min="9956" max="9956" width="7.81640625" style="35" customWidth="1"/>
    <col min="9957" max="9960" width="9.54296875" style="35" customWidth="1"/>
    <col min="9961" max="9961" width="0" style="35" hidden="1" customWidth="1"/>
    <col min="9962" max="9962" width="10.7265625" style="35" customWidth="1"/>
    <col min="9963" max="9965" width="10.54296875" style="35" customWidth="1"/>
    <col min="9966" max="9966" width="21.81640625" style="35" customWidth="1"/>
    <col min="9967" max="9995" width="0" style="35" hidden="1" customWidth="1"/>
    <col min="9996" max="10208" width="8.7265625" style="35"/>
    <col min="10209" max="10209" width="7.453125" style="35" customWidth="1"/>
    <col min="10210" max="10210" width="22.7265625" style="35" customWidth="1"/>
    <col min="10211" max="10211" width="10.81640625" style="35" customWidth="1"/>
    <col min="10212" max="10212" width="7.81640625" style="35" customWidth="1"/>
    <col min="10213" max="10216" width="9.54296875" style="35" customWidth="1"/>
    <col min="10217" max="10217" width="0" style="35" hidden="1" customWidth="1"/>
    <col min="10218" max="10218" width="10.7265625" style="35" customWidth="1"/>
    <col min="10219" max="10221" width="10.54296875" style="35" customWidth="1"/>
    <col min="10222" max="10222" width="21.81640625" style="35" customWidth="1"/>
    <col min="10223" max="10251" width="0" style="35" hidden="1" customWidth="1"/>
    <col min="10252" max="10464" width="8.7265625" style="35"/>
    <col min="10465" max="10465" width="7.453125" style="35" customWidth="1"/>
    <col min="10466" max="10466" width="22.7265625" style="35" customWidth="1"/>
    <col min="10467" max="10467" width="10.81640625" style="35" customWidth="1"/>
    <col min="10468" max="10468" width="7.81640625" style="35" customWidth="1"/>
    <col min="10469" max="10472" width="9.54296875" style="35" customWidth="1"/>
    <col min="10473" max="10473" width="0" style="35" hidden="1" customWidth="1"/>
    <col min="10474" max="10474" width="10.7265625" style="35" customWidth="1"/>
    <col min="10475" max="10477" width="10.54296875" style="35" customWidth="1"/>
    <col min="10478" max="10478" width="21.81640625" style="35" customWidth="1"/>
    <col min="10479" max="10507" width="0" style="35" hidden="1" customWidth="1"/>
    <col min="10508" max="10720" width="8.7265625" style="35"/>
    <col min="10721" max="10721" width="7.453125" style="35" customWidth="1"/>
    <col min="10722" max="10722" width="22.7265625" style="35" customWidth="1"/>
    <col min="10723" max="10723" width="10.81640625" style="35" customWidth="1"/>
    <col min="10724" max="10724" width="7.81640625" style="35" customWidth="1"/>
    <col min="10725" max="10728" width="9.54296875" style="35" customWidth="1"/>
    <col min="10729" max="10729" width="0" style="35" hidden="1" customWidth="1"/>
    <col min="10730" max="10730" width="10.7265625" style="35" customWidth="1"/>
    <col min="10731" max="10733" width="10.54296875" style="35" customWidth="1"/>
    <col min="10734" max="10734" width="21.81640625" style="35" customWidth="1"/>
    <col min="10735" max="10763" width="0" style="35" hidden="1" customWidth="1"/>
    <col min="10764" max="10976" width="8.7265625" style="35"/>
    <col min="10977" max="10977" width="7.453125" style="35" customWidth="1"/>
    <col min="10978" max="10978" width="22.7265625" style="35" customWidth="1"/>
    <col min="10979" max="10979" width="10.81640625" style="35" customWidth="1"/>
    <col min="10980" max="10980" width="7.81640625" style="35" customWidth="1"/>
    <col min="10981" max="10984" width="9.54296875" style="35" customWidth="1"/>
    <col min="10985" max="10985" width="0" style="35" hidden="1" customWidth="1"/>
    <col min="10986" max="10986" width="10.7265625" style="35" customWidth="1"/>
    <col min="10987" max="10989" width="10.54296875" style="35" customWidth="1"/>
    <col min="10990" max="10990" width="21.81640625" style="35" customWidth="1"/>
    <col min="10991" max="11019" width="0" style="35" hidden="1" customWidth="1"/>
    <col min="11020" max="11232" width="8.7265625" style="35"/>
    <col min="11233" max="11233" width="7.453125" style="35" customWidth="1"/>
    <col min="11234" max="11234" width="22.7265625" style="35" customWidth="1"/>
    <col min="11235" max="11235" width="10.81640625" style="35" customWidth="1"/>
    <col min="11236" max="11236" width="7.81640625" style="35" customWidth="1"/>
    <col min="11237" max="11240" width="9.54296875" style="35" customWidth="1"/>
    <col min="11241" max="11241" width="0" style="35" hidden="1" customWidth="1"/>
    <col min="11242" max="11242" width="10.7265625" style="35" customWidth="1"/>
    <col min="11243" max="11245" width="10.54296875" style="35" customWidth="1"/>
    <col min="11246" max="11246" width="21.81640625" style="35" customWidth="1"/>
    <col min="11247" max="11275" width="0" style="35" hidden="1" customWidth="1"/>
    <col min="11276" max="11488" width="8.7265625" style="35"/>
    <col min="11489" max="11489" width="7.453125" style="35" customWidth="1"/>
    <col min="11490" max="11490" width="22.7265625" style="35" customWidth="1"/>
    <col min="11491" max="11491" width="10.81640625" style="35" customWidth="1"/>
    <col min="11492" max="11492" width="7.81640625" style="35" customWidth="1"/>
    <col min="11493" max="11496" width="9.54296875" style="35" customWidth="1"/>
    <col min="11497" max="11497" width="0" style="35" hidden="1" customWidth="1"/>
    <col min="11498" max="11498" width="10.7265625" style="35" customWidth="1"/>
    <col min="11499" max="11501" width="10.54296875" style="35" customWidth="1"/>
    <col min="11502" max="11502" width="21.81640625" style="35" customWidth="1"/>
    <col min="11503" max="11531" width="0" style="35" hidden="1" customWidth="1"/>
    <col min="11532" max="11744" width="8.7265625" style="35"/>
    <col min="11745" max="11745" width="7.453125" style="35" customWidth="1"/>
    <col min="11746" max="11746" width="22.7265625" style="35" customWidth="1"/>
    <col min="11747" max="11747" width="10.81640625" style="35" customWidth="1"/>
    <col min="11748" max="11748" width="7.81640625" style="35" customWidth="1"/>
    <col min="11749" max="11752" width="9.54296875" style="35" customWidth="1"/>
    <col min="11753" max="11753" width="0" style="35" hidden="1" customWidth="1"/>
    <col min="11754" max="11754" width="10.7265625" style="35" customWidth="1"/>
    <col min="11755" max="11757" width="10.54296875" style="35" customWidth="1"/>
    <col min="11758" max="11758" width="21.81640625" style="35" customWidth="1"/>
    <col min="11759" max="11787" width="0" style="35" hidden="1" customWidth="1"/>
    <col min="11788" max="12000" width="8.7265625" style="35"/>
    <col min="12001" max="12001" width="7.453125" style="35" customWidth="1"/>
    <col min="12002" max="12002" width="22.7265625" style="35" customWidth="1"/>
    <col min="12003" max="12003" width="10.81640625" style="35" customWidth="1"/>
    <col min="12004" max="12004" width="7.81640625" style="35" customWidth="1"/>
    <col min="12005" max="12008" width="9.54296875" style="35" customWidth="1"/>
    <col min="12009" max="12009" width="0" style="35" hidden="1" customWidth="1"/>
    <col min="12010" max="12010" width="10.7265625" style="35" customWidth="1"/>
    <col min="12011" max="12013" width="10.54296875" style="35" customWidth="1"/>
    <col min="12014" max="12014" width="21.81640625" style="35" customWidth="1"/>
    <col min="12015" max="12043" width="0" style="35" hidden="1" customWidth="1"/>
    <col min="12044" max="12256" width="8.7265625" style="35"/>
    <col min="12257" max="12257" width="7.453125" style="35" customWidth="1"/>
    <col min="12258" max="12258" width="22.7265625" style="35" customWidth="1"/>
    <col min="12259" max="12259" width="10.81640625" style="35" customWidth="1"/>
    <col min="12260" max="12260" width="7.81640625" style="35" customWidth="1"/>
    <col min="12261" max="12264" width="9.54296875" style="35" customWidth="1"/>
    <col min="12265" max="12265" width="0" style="35" hidden="1" customWidth="1"/>
    <col min="12266" max="12266" width="10.7265625" style="35" customWidth="1"/>
    <col min="12267" max="12269" width="10.54296875" style="35" customWidth="1"/>
    <col min="12270" max="12270" width="21.81640625" style="35" customWidth="1"/>
    <col min="12271" max="12299" width="0" style="35" hidden="1" customWidth="1"/>
    <col min="12300" max="12512" width="8.7265625" style="35"/>
    <col min="12513" max="12513" width="7.453125" style="35" customWidth="1"/>
    <col min="12514" max="12514" width="22.7265625" style="35" customWidth="1"/>
    <col min="12515" max="12515" width="10.81640625" style="35" customWidth="1"/>
    <col min="12516" max="12516" width="7.81640625" style="35" customWidth="1"/>
    <col min="12517" max="12520" width="9.54296875" style="35" customWidth="1"/>
    <col min="12521" max="12521" width="0" style="35" hidden="1" customWidth="1"/>
    <col min="12522" max="12522" width="10.7265625" style="35" customWidth="1"/>
    <col min="12523" max="12525" width="10.54296875" style="35" customWidth="1"/>
    <col min="12526" max="12526" width="21.81640625" style="35" customWidth="1"/>
    <col min="12527" max="12555" width="0" style="35" hidden="1" customWidth="1"/>
    <col min="12556" max="12768" width="8.7265625" style="35"/>
    <col min="12769" max="12769" width="7.453125" style="35" customWidth="1"/>
    <col min="12770" max="12770" width="22.7265625" style="35" customWidth="1"/>
    <col min="12771" max="12771" width="10.81640625" style="35" customWidth="1"/>
    <col min="12772" max="12772" width="7.81640625" style="35" customWidth="1"/>
    <col min="12773" max="12776" width="9.54296875" style="35" customWidth="1"/>
    <col min="12777" max="12777" width="0" style="35" hidden="1" customWidth="1"/>
    <col min="12778" max="12778" width="10.7265625" style="35" customWidth="1"/>
    <col min="12779" max="12781" width="10.54296875" style="35" customWidth="1"/>
    <col min="12782" max="12782" width="21.81640625" style="35" customWidth="1"/>
    <col min="12783" max="12811" width="0" style="35" hidden="1" customWidth="1"/>
    <col min="12812" max="13024" width="8.7265625" style="35"/>
    <col min="13025" max="13025" width="7.453125" style="35" customWidth="1"/>
    <col min="13026" max="13026" width="22.7265625" style="35" customWidth="1"/>
    <col min="13027" max="13027" width="10.81640625" style="35" customWidth="1"/>
    <col min="13028" max="13028" width="7.81640625" style="35" customWidth="1"/>
    <col min="13029" max="13032" width="9.54296875" style="35" customWidth="1"/>
    <col min="13033" max="13033" width="0" style="35" hidden="1" customWidth="1"/>
    <col min="13034" max="13034" width="10.7265625" style="35" customWidth="1"/>
    <col min="13035" max="13037" width="10.54296875" style="35" customWidth="1"/>
    <col min="13038" max="13038" width="21.81640625" style="35" customWidth="1"/>
    <col min="13039" max="13067" width="0" style="35" hidden="1" customWidth="1"/>
    <col min="13068" max="13280" width="8.7265625" style="35"/>
    <col min="13281" max="13281" width="7.453125" style="35" customWidth="1"/>
    <col min="13282" max="13282" width="22.7265625" style="35" customWidth="1"/>
    <col min="13283" max="13283" width="10.81640625" style="35" customWidth="1"/>
    <col min="13284" max="13284" width="7.81640625" style="35" customWidth="1"/>
    <col min="13285" max="13288" width="9.54296875" style="35" customWidth="1"/>
    <col min="13289" max="13289" width="0" style="35" hidden="1" customWidth="1"/>
    <col min="13290" max="13290" width="10.7265625" style="35" customWidth="1"/>
    <col min="13291" max="13293" width="10.54296875" style="35" customWidth="1"/>
    <col min="13294" max="13294" width="21.81640625" style="35" customWidth="1"/>
    <col min="13295" max="13323" width="0" style="35" hidden="1" customWidth="1"/>
    <col min="13324" max="13536" width="8.7265625" style="35"/>
    <col min="13537" max="13537" width="7.453125" style="35" customWidth="1"/>
    <col min="13538" max="13538" width="22.7265625" style="35" customWidth="1"/>
    <col min="13539" max="13539" width="10.81640625" style="35" customWidth="1"/>
    <col min="13540" max="13540" width="7.81640625" style="35" customWidth="1"/>
    <col min="13541" max="13544" width="9.54296875" style="35" customWidth="1"/>
    <col min="13545" max="13545" width="0" style="35" hidden="1" customWidth="1"/>
    <col min="13546" max="13546" width="10.7265625" style="35" customWidth="1"/>
    <col min="13547" max="13549" width="10.54296875" style="35" customWidth="1"/>
    <col min="13550" max="13550" width="21.81640625" style="35" customWidth="1"/>
    <col min="13551" max="13579" width="0" style="35" hidden="1" customWidth="1"/>
    <col min="13580" max="13792" width="8.7265625" style="35"/>
    <col min="13793" max="13793" width="7.453125" style="35" customWidth="1"/>
    <col min="13794" max="13794" width="22.7265625" style="35" customWidth="1"/>
    <col min="13795" max="13795" width="10.81640625" style="35" customWidth="1"/>
    <col min="13796" max="13796" width="7.81640625" style="35" customWidth="1"/>
    <col min="13797" max="13800" width="9.54296875" style="35" customWidth="1"/>
    <col min="13801" max="13801" width="0" style="35" hidden="1" customWidth="1"/>
    <col min="13802" max="13802" width="10.7265625" style="35" customWidth="1"/>
    <col min="13803" max="13805" width="10.54296875" style="35" customWidth="1"/>
    <col min="13806" max="13806" width="21.81640625" style="35" customWidth="1"/>
    <col min="13807" max="13835" width="0" style="35" hidden="1" customWidth="1"/>
    <col min="13836" max="14048" width="8.7265625" style="35"/>
    <col min="14049" max="14049" width="7.453125" style="35" customWidth="1"/>
    <col min="14050" max="14050" width="22.7265625" style="35" customWidth="1"/>
    <col min="14051" max="14051" width="10.81640625" style="35" customWidth="1"/>
    <col min="14052" max="14052" width="7.81640625" style="35" customWidth="1"/>
    <col min="14053" max="14056" width="9.54296875" style="35" customWidth="1"/>
    <col min="14057" max="14057" width="0" style="35" hidden="1" customWidth="1"/>
    <col min="14058" max="14058" width="10.7265625" style="35" customWidth="1"/>
    <col min="14059" max="14061" width="10.54296875" style="35" customWidth="1"/>
    <col min="14062" max="14062" width="21.81640625" style="35" customWidth="1"/>
    <col min="14063" max="14091" width="0" style="35" hidden="1" customWidth="1"/>
    <col min="14092" max="14304" width="8.7265625" style="35"/>
    <col min="14305" max="14305" width="7.453125" style="35" customWidth="1"/>
    <col min="14306" max="14306" width="22.7265625" style="35" customWidth="1"/>
    <col min="14307" max="14307" width="10.81640625" style="35" customWidth="1"/>
    <col min="14308" max="14308" width="7.81640625" style="35" customWidth="1"/>
    <col min="14309" max="14312" width="9.54296875" style="35" customWidth="1"/>
    <col min="14313" max="14313" width="0" style="35" hidden="1" customWidth="1"/>
    <col min="14314" max="14314" width="10.7265625" style="35" customWidth="1"/>
    <col min="14315" max="14317" width="10.54296875" style="35" customWidth="1"/>
    <col min="14318" max="14318" width="21.81640625" style="35" customWidth="1"/>
    <col min="14319" max="14347" width="0" style="35" hidden="1" customWidth="1"/>
    <col min="14348" max="14560" width="8.7265625" style="35"/>
    <col min="14561" max="14561" width="7.453125" style="35" customWidth="1"/>
    <col min="14562" max="14562" width="22.7265625" style="35" customWidth="1"/>
    <col min="14563" max="14563" width="10.81640625" style="35" customWidth="1"/>
    <col min="14564" max="14564" width="7.81640625" style="35" customWidth="1"/>
    <col min="14565" max="14568" width="9.54296875" style="35" customWidth="1"/>
    <col min="14569" max="14569" width="0" style="35" hidden="1" customWidth="1"/>
    <col min="14570" max="14570" width="10.7265625" style="35" customWidth="1"/>
    <col min="14571" max="14573" width="10.54296875" style="35" customWidth="1"/>
    <col min="14574" max="14574" width="21.81640625" style="35" customWidth="1"/>
    <col min="14575" max="14603" width="0" style="35" hidden="1" customWidth="1"/>
    <col min="14604" max="14816" width="8.7265625" style="35"/>
    <col min="14817" max="14817" width="7.453125" style="35" customWidth="1"/>
    <col min="14818" max="14818" width="22.7265625" style="35" customWidth="1"/>
    <col min="14819" max="14819" width="10.81640625" style="35" customWidth="1"/>
    <col min="14820" max="14820" width="7.81640625" style="35" customWidth="1"/>
    <col min="14821" max="14824" width="9.54296875" style="35" customWidth="1"/>
    <col min="14825" max="14825" width="0" style="35" hidden="1" customWidth="1"/>
    <col min="14826" max="14826" width="10.7265625" style="35" customWidth="1"/>
    <col min="14827" max="14829" width="10.54296875" style="35" customWidth="1"/>
    <col min="14830" max="14830" width="21.81640625" style="35" customWidth="1"/>
    <col min="14831" max="14859" width="0" style="35" hidden="1" customWidth="1"/>
    <col min="14860" max="15072" width="8.7265625" style="35"/>
    <col min="15073" max="15073" width="7.453125" style="35" customWidth="1"/>
    <col min="15074" max="15074" width="22.7265625" style="35" customWidth="1"/>
    <col min="15075" max="15075" width="10.81640625" style="35" customWidth="1"/>
    <col min="15076" max="15076" width="7.81640625" style="35" customWidth="1"/>
    <col min="15077" max="15080" width="9.54296875" style="35" customWidth="1"/>
    <col min="15081" max="15081" width="0" style="35" hidden="1" customWidth="1"/>
    <col min="15082" max="15082" width="10.7265625" style="35" customWidth="1"/>
    <col min="15083" max="15085" width="10.54296875" style="35" customWidth="1"/>
    <col min="15086" max="15086" width="21.81640625" style="35" customWidth="1"/>
    <col min="15087" max="15115" width="0" style="35" hidden="1" customWidth="1"/>
    <col min="15116" max="15328" width="8.7265625" style="35"/>
    <col min="15329" max="15329" width="7.453125" style="35" customWidth="1"/>
    <col min="15330" max="15330" width="22.7265625" style="35" customWidth="1"/>
    <col min="15331" max="15331" width="10.81640625" style="35" customWidth="1"/>
    <col min="15332" max="15332" width="7.81640625" style="35" customWidth="1"/>
    <col min="15333" max="15336" width="9.54296875" style="35" customWidth="1"/>
    <col min="15337" max="15337" width="0" style="35" hidden="1" customWidth="1"/>
    <col min="15338" max="15338" width="10.7265625" style="35" customWidth="1"/>
    <col min="15339" max="15341" width="10.54296875" style="35" customWidth="1"/>
    <col min="15342" max="15342" width="21.81640625" style="35" customWidth="1"/>
    <col min="15343" max="15371" width="0" style="35" hidden="1" customWidth="1"/>
    <col min="15372" max="15584" width="8.7265625" style="35"/>
    <col min="15585" max="15585" width="7.453125" style="35" customWidth="1"/>
    <col min="15586" max="15586" width="22.7265625" style="35" customWidth="1"/>
    <col min="15587" max="15587" width="10.81640625" style="35" customWidth="1"/>
    <col min="15588" max="15588" width="7.81640625" style="35" customWidth="1"/>
    <col min="15589" max="15592" width="9.54296875" style="35" customWidth="1"/>
    <col min="15593" max="15593" width="0" style="35" hidden="1" customWidth="1"/>
    <col min="15594" max="15594" width="10.7265625" style="35" customWidth="1"/>
    <col min="15595" max="15597" width="10.54296875" style="35" customWidth="1"/>
    <col min="15598" max="15598" width="21.81640625" style="35" customWidth="1"/>
    <col min="15599" max="15627" width="0" style="35" hidden="1" customWidth="1"/>
    <col min="15628" max="15840" width="8.7265625" style="35"/>
    <col min="15841" max="15841" width="7.453125" style="35" customWidth="1"/>
    <col min="15842" max="15842" width="22.7265625" style="35" customWidth="1"/>
    <col min="15843" max="15843" width="10.81640625" style="35" customWidth="1"/>
    <col min="15844" max="15844" width="7.81640625" style="35" customWidth="1"/>
    <col min="15845" max="15848" width="9.54296875" style="35" customWidth="1"/>
    <col min="15849" max="15849" width="0" style="35" hidden="1" customWidth="1"/>
    <col min="15850" max="15850" width="10.7265625" style="35" customWidth="1"/>
    <col min="15851" max="15853" width="10.54296875" style="35" customWidth="1"/>
    <col min="15854" max="15854" width="21.81640625" style="35" customWidth="1"/>
    <col min="15855" max="15883" width="0" style="35" hidden="1" customWidth="1"/>
    <col min="15884" max="16096" width="8.7265625" style="35"/>
    <col min="16097" max="16097" width="7.453125" style="35" customWidth="1"/>
    <col min="16098" max="16098" width="22.7265625" style="35" customWidth="1"/>
    <col min="16099" max="16099" width="10.81640625" style="35" customWidth="1"/>
    <col min="16100" max="16100" width="7.81640625" style="35" customWidth="1"/>
    <col min="16101" max="16104" width="9.54296875" style="35" customWidth="1"/>
    <col min="16105" max="16105" width="0" style="35" hidden="1" customWidth="1"/>
    <col min="16106" max="16106" width="10.7265625" style="35" customWidth="1"/>
    <col min="16107" max="16109" width="10.54296875" style="35" customWidth="1"/>
    <col min="16110" max="16110" width="21.81640625" style="35" customWidth="1"/>
    <col min="16111" max="16139" width="0" style="35" hidden="1" customWidth="1"/>
    <col min="16140" max="16384" width="8.7265625" style="35"/>
  </cols>
  <sheetData>
    <row r="1" spans="1:17" s="1" customFormat="1" ht="17.25" customHeight="1">
      <c r="B1" s="2"/>
      <c r="C1" s="2"/>
      <c r="D1" s="2"/>
      <c r="E1" s="2"/>
      <c r="F1" s="3" t="s">
        <v>0</v>
      </c>
      <c r="H1" s="2"/>
      <c r="I1" s="2"/>
      <c r="K1" s="2"/>
      <c r="M1" s="2"/>
      <c r="N1" s="2"/>
    </row>
    <row r="2" spans="1:17" s="1" customFormat="1" ht="15" customHeight="1">
      <c r="B2" s="2"/>
      <c r="C2" s="2"/>
      <c r="D2" s="2"/>
      <c r="E2" s="2"/>
      <c r="F2" s="4" t="s">
        <v>1</v>
      </c>
      <c r="H2" s="2"/>
      <c r="I2" s="2"/>
      <c r="K2" s="2"/>
      <c r="M2" s="2"/>
      <c r="N2" s="2"/>
    </row>
    <row r="3" spans="1:17" s="1" customFormat="1" ht="15" customHeight="1">
      <c r="B3" s="2"/>
      <c r="C3" s="2"/>
      <c r="D3" s="2"/>
      <c r="E3" s="2"/>
      <c r="F3" s="5" t="s">
        <v>2</v>
      </c>
      <c r="H3" s="2"/>
      <c r="I3" s="2"/>
      <c r="K3" s="6"/>
      <c r="L3" s="7"/>
      <c r="M3" s="6"/>
      <c r="N3" s="6"/>
    </row>
    <row r="4" spans="1:17" s="1" customFormat="1" ht="15" customHeight="1">
      <c r="A4" s="8"/>
      <c r="B4" s="8"/>
      <c r="C4" s="8"/>
      <c r="D4" s="8"/>
      <c r="E4" s="8"/>
      <c r="F4" s="9" t="s">
        <v>3</v>
      </c>
      <c r="H4" s="8"/>
      <c r="I4" s="8"/>
      <c r="K4" s="8"/>
      <c r="L4" s="8"/>
      <c r="M4" s="8"/>
      <c r="N4" s="8"/>
    </row>
    <row r="5" spans="1:17" s="1" customFormat="1" ht="20" customHeight="1"/>
    <row r="6" spans="1:17" s="1" customFormat="1" ht="15" customHeight="1">
      <c r="A6" s="635" t="s">
        <v>707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</row>
    <row r="8" spans="1:17" s="11" customFormat="1" ht="13" thickBot="1">
      <c r="A8" s="10"/>
      <c r="K8" s="10"/>
      <c r="L8" s="10"/>
      <c r="M8" s="10"/>
    </row>
    <row r="9" spans="1:17" s="12" customFormat="1" ht="18" customHeight="1">
      <c r="A9" s="636" t="s">
        <v>4</v>
      </c>
      <c r="B9" s="638" t="s">
        <v>5</v>
      </c>
      <c r="C9" s="127" t="s">
        <v>396</v>
      </c>
      <c r="D9" s="638" t="s">
        <v>6</v>
      </c>
      <c r="E9" s="640" t="s">
        <v>7</v>
      </c>
      <c r="F9" s="641"/>
      <c r="G9" s="641"/>
      <c r="H9" s="641"/>
      <c r="I9" s="641"/>
      <c r="J9" s="642" t="s">
        <v>8</v>
      </c>
      <c r="K9" s="641" t="s">
        <v>9</v>
      </c>
      <c r="L9" s="641"/>
      <c r="M9" s="644"/>
      <c r="N9" s="605" t="s">
        <v>85</v>
      </c>
    </row>
    <row r="10" spans="1:17" s="16" customFormat="1" ht="27" customHeight="1" thickBot="1">
      <c r="A10" s="637"/>
      <c r="B10" s="639"/>
      <c r="C10" s="126" t="s">
        <v>397</v>
      </c>
      <c r="D10" s="639"/>
      <c r="E10" s="616" t="s">
        <v>10</v>
      </c>
      <c r="F10" s="304" t="s">
        <v>11</v>
      </c>
      <c r="G10" s="304" t="s">
        <v>12</v>
      </c>
      <c r="H10" s="304" t="s">
        <v>13</v>
      </c>
      <c r="I10" s="13"/>
      <c r="J10" s="643"/>
      <c r="K10" s="14" t="s">
        <v>14</v>
      </c>
      <c r="L10" s="15" t="s">
        <v>15</v>
      </c>
      <c r="M10" s="617" t="s">
        <v>16</v>
      </c>
      <c r="N10" s="606" t="s">
        <v>86</v>
      </c>
    </row>
    <row r="11" spans="1:17" s="143" customFormat="1" ht="18" customHeight="1" thickTop="1">
      <c r="A11" s="21">
        <v>10404010</v>
      </c>
      <c r="B11" s="168" t="s">
        <v>772</v>
      </c>
      <c r="C11" s="141" t="s">
        <v>23</v>
      </c>
      <c r="D11" s="601" t="s">
        <v>20</v>
      </c>
      <c r="E11" s="623" t="s">
        <v>439</v>
      </c>
      <c r="F11" s="624"/>
      <c r="G11" s="624"/>
      <c r="H11" s="625"/>
      <c r="I11" s="142"/>
      <c r="J11" s="123" t="s">
        <v>19</v>
      </c>
      <c r="K11" s="18">
        <f t="shared" ref="K11:K57" si="0">L11+M11</f>
        <v>453000</v>
      </c>
      <c r="L11" s="19">
        <v>453000</v>
      </c>
      <c r="M11" s="22"/>
      <c r="N11" s="607" t="s">
        <v>773</v>
      </c>
      <c r="P11" s="166"/>
      <c r="Q11" s="167"/>
    </row>
    <row r="12" spans="1:17" s="143" customFormat="1" ht="18" customHeight="1">
      <c r="A12" s="21">
        <v>10404120</v>
      </c>
      <c r="B12" s="23" t="s">
        <v>774</v>
      </c>
      <c r="C12" s="141" t="s">
        <v>25</v>
      </c>
      <c r="D12" s="601" t="s">
        <v>458</v>
      </c>
      <c r="E12" s="623" t="s">
        <v>439</v>
      </c>
      <c r="F12" s="624"/>
      <c r="G12" s="624"/>
      <c r="H12" s="625"/>
      <c r="I12" s="142"/>
      <c r="J12" s="123" t="s">
        <v>19</v>
      </c>
      <c r="K12" s="18">
        <f t="shared" si="0"/>
        <v>1132500</v>
      </c>
      <c r="L12" s="19">
        <v>1132500</v>
      </c>
      <c r="M12" s="24"/>
      <c r="N12" s="608" t="s">
        <v>735</v>
      </c>
    </row>
    <row r="13" spans="1:17" s="143" customFormat="1" ht="24" customHeight="1">
      <c r="A13" s="21">
        <v>10404990</v>
      </c>
      <c r="B13" s="23" t="s">
        <v>776</v>
      </c>
      <c r="C13" s="141" t="s">
        <v>24</v>
      </c>
      <c r="D13" s="601" t="s">
        <v>20</v>
      </c>
      <c r="E13" s="623" t="s">
        <v>439</v>
      </c>
      <c r="F13" s="624"/>
      <c r="G13" s="624"/>
      <c r="H13" s="625"/>
      <c r="I13" s="142"/>
      <c r="J13" s="123" t="s">
        <v>19</v>
      </c>
      <c r="K13" s="18">
        <f t="shared" si="0"/>
        <v>210750</v>
      </c>
      <c r="L13" s="19">
        <v>210750</v>
      </c>
      <c r="M13" s="24"/>
      <c r="N13" s="608" t="s">
        <v>775</v>
      </c>
    </row>
    <row r="14" spans="1:17" s="143" customFormat="1" ht="24" customHeight="1">
      <c r="A14" s="21">
        <v>10404990</v>
      </c>
      <c r="B14" s="23" t="s">
        <v>400</v>
      </c>
      <c r="C14" s="141" t="s">
        <v>24</v>
      </c>
      <c r="D14" s="601" t="s">
        <v>20</v>
      </c>
      <c r="E14" s="623" t="s">
        <v>439</v>
      </c>
      <c r="F14" s="624"/>
      <c r="G14" s="624"/>
      <c r="H14" s="625"/>
      <c r="I14" s="142"/>
      <c r="J14" s="123" t="s">
        <v>19</v>
      </c>
      <c r="K14" s="18">
        <f t="shared" si="0"/>
        <v>784850</v>
      </c>
      <c r="L14" s="19">
        <v>784850</v>
      </c>
      <c r="M14" s="24"/>
      <c r="N14" s="608" t="s">
        <v>739</v>
      </c>
    </row>
    <row r="15" spans="1:17" s="143" customFormat="1" ht="24" customHeight="1">
      <c r="A15" s="21">
        <v>10404990</v>
      </c>
      <c r="B15" s="23" t="s">
        <v>440</v>
      </c>
      <c r="C15" s="141" t="s">
        <v>24</v>
      </c>
      <c r="D15" s="601" t="s">
        <v>20</v>
      </c>
      <c r="E15" s="623" t="s">
        <v>439</v>
      </c>
      <c r="F15" s="624"/>
      <c r="G15" s="624"/>
      <c r="H15" s="625"/>
      <c r="I15" s="142"/>
      <c r="J15" s="123" t="s">
        <v>19</v>
      </c>
      <c r="K15" s="18">
        <f t="shared" si="0"/>
        <v>219800</v>
      </c>
      <c r="L15" s="19">
        <v>219800</v>
      </c>
      <c r="M15" s="20"/>
      <c r="N15" s="608" t="s">
        <v>736</v>
      </c>
    </row>
    <row r="16" spans="1:17" s="143" customFormat="1" ht="29.5" customHeight="1">
      <c r="A16" s="21">
        <v>10404990</v>
      </c>
      <c r="B16" s="23" t="s">
        <v>441</v>
      </c>
      <c r="C16" s="141" t="s">
        <v>23</v>
      </c>
      <c r="D16" s="601" t="s">
        <v>459</v>
      </c>
      <c r="E16" s="623" t="s">
        <v>439</v>
      </c>
      <c r="F16" s="624"/>
      <c r="G16" s="624"/>
      <c r="H16" s="625"/>
      <c r="I16" s="142"/>
      <c r="J16" s="123" t="s">
        <v>19</v>
      </c>
      <c r="K16" s="18">
        <f t="shared" si="0"/>
        <v>1934200</v>
      </c>
      <c r="L16" s="19">
        <v>1934200</v>
      </c>
      <c r="M16" s="20"/>
      <c r="N16" s="608" t="s">
        <v>738</v>
      </c>
    </row>
    <row r="17" spans="1:17" s="143" customFormat="1" ht="24" customHeight="1">
      <c r="A17" s="21">
        <v>10404990</v>
      </c>
      <c r="B17" s="23" t="s">
        <v>442</v>
      </c>
      <c r="C17" s="141" t="s">
        <v>23</v>
      </c>
      <c r="D17" s="601" t="s">
        <v>20</v>
      </c>
      <c r="E17" s="623" t="s">
        <v>439</v>
      </c>
      <c r="F17" s="624"/>
      <c r="G17" s="624"/>
      <c r="H17" s="625"/>
      <c r="I17" s="142"/>
      <c r="J17" s="123" t="s">
        <v>19</v>
      </c>
      <c r="K17" s="18">
        <f t="shared" si="0"/>
        <v>1358800</v>
      </c>
      <c r="L17" s="19">
        <v>1358800</v>
      </c>
      <c r="M17" s="20"/>
      <c r="N17" s="608" t="s">
        <v>737</v>
      </c>
    </row>
    <row r="18" spans="1:17" s="143" customFormat="1" ht="18" customHeight="1">
      <c r="A18" s="25">
        <v>10601010</v>
      </c>
      <c r="B18" s="23" t="s">
        <v>417</v>
      </c>
      <c r="C18" s="141" t="s">
        <v>17</v>
      </c>
      <c r="D18" s="601" t="s">
        <v>18</v>
      </c>
      <c r="E18" s="623" t="s">
        <v>439</v>
      </c>
      <c r="F18" s="624"/>
      <c r="G18" s="624"/>
      <c r="H18" s="625"/>
      <c r="I18" s="142"/>
      <c r="J18" s="123" t="s">
        <v>19</v>
      </c>
      <c r="K18" s="18">
        <f t="shared" si="0"/>
        <v>4000000</v>
      </c>
      <c r="L18" s="19"/>
      <c r="M18" s="20">
        <v>4000000</v>
      </c>
      <c r="N18" s="607" t="s">
        <v>789</v>
      </c>
    </row>
    <row r="19" spans="1:17" s="143" customFormat="1" ht="22" customHeight="1">
      <c r="A19" s="25">
        <v>10603110</v>
      </c>
      <c r="B19" s="23" t="s">
        <v>708</v>
      </c>
      <c r="C19" s="141" t="s">
        <v>25</v>
      </c>
      <c r="D19" s="601" t="s">
        <v>21</v>
      </c>
      <c r="E19" s="629" t="s">
        <v>452</v>
      </c>
      <c r="F19" s="630"/>
      <c r="G19" s="630"/>
      <c r="H19" s="631"/>
      <c r="I19" s="142"/>
      <c r="J19" s="123" t="s">
        <v>19</v>
      </c>
      <c r="K19" s="18">
        <f t="shared" si="0"/>
        <v>4000000</v>
      </c>
      <c r="L19" s="19"/>
      <c r="M19" s="20">
        <v>4000000</v>
      </c>
      <c r="N19" s="608" t="s">
        <v>744</v>
      </c>
    </row>
    <row r="20" spans="1:17" s="143" customFormat="1" ht="18" customHeight="1">
      <c r="A20" s="25">
        <v>10603110</v>
      </c>
      <c r="B20" s="23" t="s">
        <v>743</v>
      </c>
      <c r="C20" s="141" t="s">
        <v>24</v>
      </c>
      <c r="D20" s="601" t="s">
        <v>21</v>
      </c>
      <c r="E20" s="629" t="s">
        <v>453</v>
      </c>
      <c r="F20" s="624"/>
      <c r="G20" s="624"/>
      <c r="H20" s="625"/>
      <c r="I20" s="142"/>
      <c r="J20" s="123" t="s">
        <v>26</v>
      </c>
      <c r="K20" s="18">
        <f t="shared" si="0"/>
        <v>24000000</v>
      </c>
      <c r="L20" s="19"/>
      <c r="M20" s="20">
        <v>24000000</v>
      </c>
      <c r="N20" s="608" t="s">
        <v>742</v>
      </c>
    </row>
    <row r="21" spans="1:17" s="143" customFormat="1" ht="24" customHeight="1">
      <c r="A21" s="25">
        <v>10603110</v>
      </c>
      <c r="B21" s="23" t="s">
        <v>718</v>
      </c>
      <c r="C21" s="141" t="s">
        <v>24</v>
      </c>
      <c r="D21" s="601" t="s">
        <v>21</v>
      </c>
      <c r="E21" s="629" t="s">
        <v>730</v>
      </c>
      <c r="F21" s="624"/>
      <c r="G21" s="624"/>
      <c r="H21" s="625"/>
      <c r="I21" s="142"/>
      <c r="J21" s="123" t="s">
        <v>19</v>
      </c>
      <c r="K21" s="18">
        <f t="shared" si="0"/>
        <v>2000000</v>
      </c>
      <c r="L21" s="27"/>
      <c r="M21" s="24">
        <v>2000000</v>
      </c>
      <c r="N21" s="607" t="s">
        <v>741</v>
      </c>
      <c r="Q21" s="299"/>
    </row>
    <row r="22" spans="1:17" s="143" customFormat="1" ht="18" customHeight="1">
      <c r="A22" s="25">
        <v>10604010</v>
      </c>
      <c r="B22" s="23" t="s">
        <v>709</v>
      </c>
      <c r="C22" s="141" t="s">
        <v>17</v>
      </c>
      <c r="D22" s="601" t="s">
        <v>20</v>
      </c>
      <c r="E22" s="629" t="s">
        <v>731</v>
      </c>
      <c r="F22" s="630"/>
      <c r="G22" s="630"/>
      <c r="H22" s="631"/>
      <c r="I22" s="142"/>
      <c r="J22" s="123" t="s">
        <v>19</v>
      </c>
      <c r="K22" s="18">
        <f t="shared" si="0"/>
        <v>96000</v>
      </c>
      <c r="L22" s="19"/>
      <c r="M22" s="20">
        <v>96000</v>
      </c>
      <c r="N22" s="607" t="s">
        <v>745</v>
      </c>
      <c r="Q22" s="300"/>
    </row>
    <row r="23" spans="1:17" s="143" customFormat="1" ht="18" customHeight="1">
      <c r="A23" s="21">
        <v>10605020</v>
      </c>
      <c r="B23" s="23" t="s">
        <v>62</v>
      </c>
      <c r="C23" s="141" t="s">
        <v>721</v>
      </c>
      <c r="D23" s="601" t="s">
        <v>20</v>
      </c>
      <c r="E23" s="623" t="s">
        <v>732</v>
      </c>
      <c r="F23" s="624"/>
      <c r="G23" s="624"/>
      <c r="H23" s="625"/>
      <c r="I23" s="142"/>
      <c r="J23" s="123" t="s">
        <v>19</v>
      </c>
      <c r="K23" s="18">
        <f t="shared" si="0"/>
        <v>105000</v>
      </c>
      <c r="L23" s="19"/>
      <c r="M23" s="20">
        <v>105000</v>
      </c>
      <c r="N23" s="608" t="s">
        <v>746</v>
      </c>
      <c r="Q23" s="300"/>
    </row>
    <row r="24" spans="1:17" s="143" customFormat="1" ht="18" customHeight="1">
      <c r="A24" s="21">
        <v>10605030</v>
      </c>
      <c r="B24" s="23" t="s">
        <v>787</v>
      </c>
      <c r="C24" s="165" t="s">
        <v>722</v>
      </c>
      <c r="D24" s="601" t="s">
        <v>20</v>
      </c>
      <c r="E24" s="623" t="s">
        <v>439</v>
      </c>
      <c r="F24" s="624"/>
      <c r="G24" s="624"/>
      <c r="H24" s="625"/>
      <c r="I24" s="142"/>
      <c r="J24" s="123" t="s">
        <v>19</v>
      </c>
      <c r="K24" s="18">
        <f t="shared" si="0"/>
        <v>250000</v>
      </c>
      <c r="L24" s="19"/>
      <c r="M24" s="20">
        <v>250000</v>
      </c>
      <c r="N24" s="607" t="s">
        <v>747</v>
      </c>
      <c r="Q24" s="301"/>
    </row>
    <row r="25" spans="1:17" s="143" customFormat="1" ht="28.5" customHeight="1">
      <c r="A25" s="21">
        <v>10605990</v>
      </c>
      <c r="B25" s="122" t="s">
        <v>710</v>
      </c>
      <c r="C25" s="141" t="s">
        <v>723</v>
      </c>
      <c r="D25" s="601" t="s">
        <v>20</v>
      </c>
      <c r="E25" s="623" t="s">
        <v>439</v>
      </c>
      <c r="F25" s="624"/>
      <c r="G25" s="624"/>
      <c r="H25" s="625"/>
      <c r="I25" s="142"/>
      <c r="J25" s="123" t="s">
        <v>19</v>
      </c>
      <c r="K25" s="18">
        <f t="shared" si="0"/>
        <v>1700000</v>
      </c>
      <c r="L25" s="19"/>
      <c r="M25" s="20">
        <v>1700000</v>
      </c>
      <c r="N25" s="608" t="s">
        <v>748</v>
      </c>
      <c r="Q25" s="301"/>
    </row>
    <row r="26" spans="1:17" s="143" customFormat="1" ht="24" customHeight="1">
      <c r="A26" s="21">
        <v>10606010</v>
      </c>
      <c r="B26" s="23" t="s">
        <v>740</v>
      </c>
      <c r="C26" s="141" t="s">
        <v>724</v>
      </c>
      <c r="D26" s="601" t="s">
        <v>20</v>
      </c>
      <c r="E26" s="629" t="s">
        <v>733</v>
      </c>
      <c r="F26" s="630"/>
      <c r="G26" s="630"/>
      <c r="H26" s="631"/>
      <c r="I26" s="142"/>
      <c r="J26" s="123" t="s">
        <v>19</v>
      </c>
      <c r="K26" s="18">
        <f t="shared" si="0"/>
        <v>325000</v>
      </c>
      <c r="L26" s="19"/>
      <c r="M26" s="20">
        <v>325000</v>
      </c>
      <c r="N26" s="608" t="s">
        <v>822</v>
      </c>
      <c r="Q26" s="301"/>
    </row>
    <row r="27" spans="1:17" s="143" customFormat="1" ht="18" customHeight="1">
      <c r="A27" s="25">
        <v>10801020</v>
      </c>
      <c r="B27" s="23" t="s">
        <v>749</v>
      </c>
      <c r="C27" s="141" t="s">
        <v>17</v>
      </c>
      <c r="D27" s="601" t="s">
        <v>20</v>
      </c>
      <c r="E27" s="623" t="s">
        <v>734</v>
      </c>
      <c r="F27" s="624"/>
      <c r="G27" s="624"/>
      <c r="H27" s="625"/>
      <c r="I27" s="142"/>
      <c r="J27" s="123" t="s">
        <v>19</v>
      </c>
      <c r="K27" s="18">
        <f t="shared" si="0"/>
        <v>220000</v>
      </c>
      <c r="L27" s="19"/>
      <c r="M27" s="20">
        <v>220000</v>
      </c>
      <c r="N27" s="607" t="s">
        <v>750</v>
      </c>
    </row>
    <row r="28" spans="1:17" s="143" customFormat="1" ht="18" customHeight="1">
      <c r="A28" s="30">
        <v>50102100</v>
      </c>
      <c r="B28" s="23" t="s">
        <v>668</v>
      </c>
      <c r="C28" s="141" t="s">
        <v>17</v>
      </c>
      <c r="D28" s="601" t="s">
        <v>18</v>
      </c>
      <c r="E28" s="623" t="s">
        <v>439</v>
      </c>
      <c r="F28" s="624"/>
      <c r="G28" s="624"/>
      <c r="H28" s="625"/>
      <c r="I28" s="142"/>
      <c r="J28" s="123" t="s">
        <v>19</v>
      </c>
      <c r="K28" s="26">
        <f t="shared" si="0"/>
        <v>1182000</v>
      </c>
      <c r="L28" s="27">
        <v>1182000</v>
      </c>
      <c r="M28" s="24"/>
      <c r="N28" s="609" t="s">
        <v>771</v>
      </c>
    </row>
    <row r="29" spans="1:17" s="143" customFormat="1" ht="24" customHeight="1">
      <c r="A29" s="25">
        <v>50202010</v>
      </c>
      <c r="B29" s="23" t="s">
        <v>594</v>
      </c>
      <c r="C29" s="141" t="s">
        <v>17</v>
      </c>
      <c r="D29" s="601" t="s">
        <v>20</v>
      </c>
      <c r="E29" s="623" t="s">
        <v>439</v>
      </c>
      <c r="F29" s="624"/>
      <c r="G29" s="624"/>
      <c r="H29" s="625"/>
      <c r="I29" s="142"/>
      <c r="J29" s="123" t="s">
        <v>19</v>
      </c>
      <c r="K29" s="18">
        <f t="shared" si="0"/>
        <v>532000</v>
      </c>
      <c r="L29" s="19">
        <v>532000</v>
      </c>
      <c r="M29" s="20"/>
      <c r="N29" s="608" t="s">
        <v>751</v>
      </c>
    </row>
    <row r="30" spans="1:17" s="143" customFormat="1" ht="18" customHeight="1">
      <c r="A30" s="25">
        <v>50203010</v>
      </c>
      <c r="B30" s="23" t="s">
        <v>63</v>
      </c>
      <c r="C30" s="165" t="s">
        <v>443</v>
      </c>
      <c r="D30" s="602" t="s">
        <v>22</v>
      </c>
      <c r="E30" s="623" t="s">
        <v>439</v>
      </c>
      <c r="F30" s="624"/>
      <c r="G30" s="624"/>
      <c r="H30" s="625"/>
      <c r="I30" s="142"/>
      <c r="J30" s="123" t="s">
        <v>19</v>
      </c>
      <c r="K30" s="18">
        <f t="shared" si="0"/>
        <v>463200</v>
      </c>
      <c r="L30" s="29">
        <v>463200</v>
      </c>
      <c r="M30" s="20"/>
      <c r="N30" s="610" t="s">
        <v>752</v>
      </c>
    </row>
    <row r="31" spans="1:17" s="143" customFormat="1" ht="24" customHeight="1">
      <c r="A31" s="31">
        <v>50203090</v>
      </c>
      <c r="B31" s="23" t="s">
        <v>429</v>
      </c>
      <c r="C31" s="144" t="s">
        <v>443</v>
      </c>
      <c r="D31" s="601" t="s">
        <v>18</v>
      </c>
      <c r="E31" s="623" t="s">
        <v>439</v>
      </c>
      <c r="F31" s="624"/>
      <c r="G31" s="624"/>
      <c r="H31" s="625"/>
      <c r="I31" s="142"/>
      <c r="J31" s="123" t="s">
        <v>19</v>
      </c>
      <c r="K31" s="18">
        <f t="shared" si="0"/>
        <v>895850</v>
      </c>
      <c r="L31" s="27">
        <v>895850</v>
      </c>
      <c r="M31" s="24"/>
      <c r="N31" s="608" t="s">
        <v>753</v>
      </c>
    </row>
    <row r="32" spans="1:17" s="143" customFormat="1" ht="24" customHeight="1">
      <c r="A32" s="293">
        <v>50203130</v>
      </c>
      <c r="B32" s="23" t="s">
        <v>754</v>
      </c>
      <c r="C32" s="169" t="s">
        <v>25</v>
      </c>
      <c r="D32" s="603" t="s">
        <v>18</v>
      </c>
      <c r="E32" s="626" t="s">
        <v>439</v>
      </c>
      <c r="F32" s="627"/>
      <c r="G32" s="627"/>
      <c r="H32" s="628"/>
      <c r="I32" s="170"/>
      <c r="J32" s="123" t="s">
        <v>19</v>
      </c>
      <c r="K32" s="18">
        <f t="shared" si="0"/>
        <v>153600</v>
      </c>
      <c r="L32" s="19">
        <v>153600</v>
      </c>
      <c r="M32" s="20"/>
      <c r="N32" s="611" t="s">
        <v>755</v>
      </c>
    </row>
    <row r="33" spans="1:14" s="143" customFormat="1" ht="18" customHeight="1">
      <c r="A33" s="294">
        <v>50203990</v>
      </c>
      <c r="B33" s="17" t="s">
        <v>756</v>
      </c>
      <c r="C33" s="165" t="s">
        <v>443</v>
      </c>
      <c r="D33" s="602" t="s">
        <v>22</v>
      </c>
      <c r="E33" s="623" t="s">
        <v>439</v>
      </c>
      <c r="F33" s="624"/>
      <c r="G33" s="624"/>
      <c r="H33" s="625"/>
      <c r="I33" s="142"/>
      <c r="J33" s="123" t="s">
        <v>19</v>
      </c>
      <c r="K33" s="18">
        <f t="shared" si="0"/>
        <v>245985</v>
      </c>
      <c r="L33" s="19">
        <v>245985</v>
      </c>
      <c r="M33" s="20"/>
      <c r="N33" s="608" t="s">
        <v>757</v>
      </c>
    </row>
    <row r="34" spans="1:14" s="143" customFormat="1" ht="18" customHeight="1">
      <c r="A34" s="30">
        <v>50204020</v>
      </c>
      <c r="B34" s="23" t="s">
        <v>601</v>
      </c>
      <c r="C34" s="165" t="s">
        <v>725</v>
      </c>
      <c r="D34" s="601" t="s">
        <v>20</v>
      </c>
      <c r="E34" s="623" t="s">
        <v>439</v>
      </c>
      <c r="F34" s="624"/>
      <c r="G34" s="624"/>
      <c r="H34" s="625"/>
      <c r="I34" s="142"/>
      <c r="J34" s="123" t="s">
        <v>19</v>
      </c>
      <c r="K34" s="18">
        <f t="shared" si="0"/>
        <v>4620000</v>
      </c>
      <c r="L34" s="19">
        <v>4620000</v>
      </c>
      <c r="M34" s="20"/>
      <c r="N34" s="607" t="s">
        <v>758</v>
      </c>
    </row>
    <row r="35" spans="1:14" s="143" customFormat="1" ht="24" customHeight="1">
      <c r="A35" s="30">
        <v>50205010</v>
      </c>
      <c r="B35" s="23" t="s">
        <v>712</v>
      </c>
      <c r="C35" s="165" t="s">
        <v>443</v>
      </c>
      <c r="D35" s="601" t="s">
        <v>20</v>
      </c>
      <c r="E35" s="623" t="s">
        <v>439</v>
      </c>
      <c r="F35" s="624"/>
      <c r="G35" s="624"/>
      <c r="H35" s="625"/>
      <c r="I35" s="142"/>
      <c r="J35" s="123" t="s">
        <v>19</v>
      </c>
      <c r="K35" s="18">
        <f t="shared" si="0"/>
        <v>20000</v>
      </c>
      <c r="L35" s="19">
        <v>20000</v>
      </c>
      <c r="M35" s="20"/>
      <c r="N35" s="612" t="s">
        <v>770</v>
      </c>
    </row>
    <row r="36" spans="1:14" s="143" customFormat="1" ht="18" customHeight="1">
      <c r="A36" s="30">
        <v>50205020</v>
      </c>
      <c r="B36" s="23" t="s">
        <v>606</v>
      </c>
      <c r="C36" s="165" t="s">
        <v>443</v>
      </c>
      <c r="D36" s="601" t="s">
        <v>20</v>
      </c>
      <c r="E36" s="623" t="s">
        <v>439</v>
      </c>
      <c r="F36" s="624"/>
      <c r="G36" s="624"/>
      <c r="H36" s="625"/>
      <c r="I36" s="142"/>
      <c r="J36" s="123" t="s">
        <v>19</v>
      </c>
      <c r="K36" s="18">
        <f t="shared" si="0"/>
        <v>150000</v>
      </c>
      <c r="L36" s="19">
        <v>150000</v>
      </c>
      <c r="M36" s="20"/>
      <c r="N36" s="607" t="s">
        <v>759</v>
      </c>
    </row>
    <row r="37" spans="1:14" s="143" customFormat="1" ht="18" customHeight="1">
      <c r="A37" s="30">
        <v>50205030</v>
      </c>
      <c r="B37" s="23" t="s">
        <v>713</v>
      </c>
      <c r="C37" s="165" t="s">
        <v>443</v>
      </c>
      <c r="D37" s="601" t="s">
        <v>20</v>
      </c>
      <c r="E37" s="623" t="s">
        <v>439</v>
      </c>
      <c r="F37" s="624"/>
      <c r="G37" s="624"/>
      <c r="H37" s="625"/>
      <c r="I37" s="142"/>
      <c r="J37" s="123" t="s">
        <v>19</v>
      </c>
      <c r="K37" s="18">
        <f t="shared" si="0"/>
        <v>46600</v>
      </c>
      <c r="L37" s="19">
        <v>46600</v>
      </c>
      <c r="M37" s="20"/>
      <c r="N37" s="607" t="s">
        <v>763</v>
      </c>
    </row>
    <row r="38" spans="1:14" s="143" customFormat="1" ht="18" customHeight="1">
      <c r="A38" s="30">
        <v>50211010</v>
      </c>
      <c r="B38" s="23" t="s">
        <v>715</v>
      </c>
      <c r="C38" s="141" t="s">
        <v>17</v>
      </c>
      <c r="D38" s="601" t="s">
        <v>18</v>
      </c>
      <c r="E38" s="623" t="s">
        <v>439</v>
      </c>
      <c r="F38" s="624"/>
      <c r="G38" s="624"/>
      <c r="H38" s="625"/>
      <c r="I38" s="142"/>
      <c r="J38" s="123" t="s">
        <v>19</v>
      </c>
      <c r="K38" s="18">
        <f t="shared" si="0"/>
        <v>30000</v>
      </c>
      <c r="L38" s="19">
        <v>30000</v>
      </c>
      <c r="M38" s="20"/>
      <c r="N38" s="607" t="s">
        <v>761</v>
      </c>
    </row>
    <row r="39" spans="1:14" s="143" customFormat="1" ht="18" customHeight="1">
      <c r="A39" s="30">
        <v>50211020</v>
      </c>
      <c r="B39" s="23" t="s">
        <v>716</v>
      </c>
      <c r="C39" s="141" t="s">
        <v>17</v>
      </c>
      <c r="D39" s="601" t="s">
        <v>18</v>
      </c>
      <c r="E39" s="623" t="s">
        <v>444</v>
      </c>
      <c r="F39" s="624"/>
      <c r="G39" s="624"/>
      <c r="H39" s="625"/>
      <c r="I39" s="142"/>
      <c r="J39" s="123" t="s">
        <v>19</v>
      </c>
      <c r="K39" s="18">
        <f t="shared" si="0"/>
        <v>150000</v>
      </c>
      <c r="L39" s="19">
        <v>150000</v>
      </c>
      <c r="M39" s="20"/>
      <c r="N39" s="607" t="s">
        <v>760</v>
      </c>
    </row>
    <row r="40" spans="1:14" s="143" customFormat="1" ht="18" customHeight="1">
      <c r="A40" s="25">
        <v>50212030</v>
      </c>
      <c r="B40" s="23" t="s">
        <v>435</v>
      </c>
      <c r="C40" s="141" t="s">
        <v>17</v>
      </c>
      <c r="D40" s="601" t="s">
        <v>18</v>
      </c>
      <c r="E40" s="623" t="s">
        <v>439</v>
      </c>
      <c r="F40" s="624"/>
      <c r="G40" s="624"/>
      <c r="H40" s="625"/>
      <c r="I40" s="142"/>
      <c r="J40" s="123" t="s">
        <v>19</v>
      </c>
      <c r="K40" s="18">
        <f t="shared" si="0"/>
        <v>216000</v>
      </c>
      <c r="L40" s="19">
        <v>216000</v>
      </c>
      <c r="M40" s="20"/>
      <c r="N40" s="607" t="s">
        <v>762</v>
      </c>
    </row>
    <row r="41" spans="1:14" s="143" customFormat="1" ht="24" customHeight="1">
      <c r="A41" s="21">
        <v>50212990</v>
      </c>
      <c r="B41" s="23" t="s">
        <v>719</v>
      </c>
      <c r="C41" s="165" t="s">
        <v>443</v>
      </c>
      <c r="D41" s="601" t="s">
        <v>18</v>
      </c>
      <c r="E41" s="623" t="s">
        <v>439</v>
      </c>
      <c r="F41" s="624"/>
      <c r="G41" s="624"/>
      <c r="H41" s="625"/>
      <c r="I41" s="142"/>
      <c r="J41" s="123" t="s">
        <v>19</v>
      </c>
      <c r="K41" s="18">
        <f t="shared" si="0"/>
        <v>1432800</v>
      </c>
      <c r="L41" s="19">
        <v>1432800</v>
      </c>
      <c r="M41" s="20"/>
      <c r="N41" s="608" t="s">
        <v>764</v>
      </c>
    </row>
    <row r="42" spans="1:14" s="143" customFormat="1" ht="24.5" customHeight="1" thickBot="1">
      <c r="A42" s="25">
        <v>50213050</v>
      </c>
      <c r="B42" s="23" t="s">
        <v>445</v>
      </c>
      <c r="C42" s="165" t="s">
        <v>726</v>
      </c>
      <c r="D42" s="601" t="s">
        <v>728</v>
      </c>
      <c r="E42" s="632" t="s">
        <v>450</v>
      </c>
      <c r="F42" s="633"/>
      <c r="G42" s="633"/>
      <c r="H42" s="634"/>
      <c r="I42" s="171"/>
      <c r="J42" s="123" t="s">
        <v>19</v>
      </c>
      <c r="K42" s="18">
        <f t="shared" si="0"/>
        <v>5000</v>
      </c>
      <c r="L42" s="284">
        <v>5000</v>
      </c>
      <c r="M42" s="285"/>
      <c r="N42" s="613" t="s">
        <v>779</v>
      </c>
    </row>
    <row r="43" spans="1:14" s="143" customFormat="1" ht="24.5" customHeight="1" thickTop="1">
      <c r="A43" s="25">
        <v>50213050</v>
      </c>
      <c r="B43" s="23" t="s">
        <v>446</v>
      </c>
      <c r="C43" s="165" t="s">
        <v>726</v>
      </c>
      <c r="D43" s="601" t="s">
        <v>728</v>
      </c>
      <c r="E43" s="623" t="s">
        <v>439</v>
      </c>
      <c r="F43" s="624"/>
      <c r="G43" s="624"/>
      <c r="H43" s="625"/>
      <c r="I43" s="283"/>
      <c r="J43" s="123" t="s">
        <v>19</v>
      </c>
      <c r="K43" s="18">
        <f t="shared" si="0"/>
        <v>17100</v>
      </c>
      <c r="L43" s="28">
        <v>17100</v>
      </c>
      <c r="M43" s="24"/>
      <c r="N43" s="613" t="s">
        <v>780</v>
      </c>
    </row>
    <row r="44" spans="1:14" s="143" customFormat="1" ht="19.5" customHeight="1">
      <c r="A44" s="289">
        <v>50213050</v>
      </c>
      <c r="B44" s="295" t="s">
        <v>447</v>
      </c>
      <c r="C44" s="165" t="s">
        <v>726</v>
      </c>
      <c r="D44" s="601" t="s">
        <v>728</v>
      </c>
      <c r="E44" s="623" t="s">
        <v>439</v>
      </c>
      <c r="F44" s="624"/>
      <c r="G44" s="624"/>
      <c r="H44" s="625"/>
      <c r="I44" s="283"/>
      <c r="J44" s="123" t="s">
        <v>19</v>
      </c>
      <c r="K44" s="18">
        <f t="shared" si="0"/>
        <v>4000</v>
      </c>
      <c r="L44" s="28">
        <v>4000</v>
      </c>
      <c r="M44" s="24"/>
      <c r="N44" s="613" t="s">
        <v>788</v>
      </c>
    </row>
    <row r="45" spans="1:14" s="143" customFormat="1" ht="24.5" customHeight="1">
      <c r="A45" s="282">
        <v>50213050</v>
      </c>
      <c r="B45" s="286" t="s">
        <v>448</v>
      </c>
      <c r="C45" s="165" t="s">
        <v>443</v>
      </c>
      <c r="D45" s="601" t="s">
        <v>728</v>
      </c>
      <c r="E45" s="623" t="s">
        <v>439</v>
      </c>
      <c r="F45" s="624"/>
      <c r="G45" s="624"/>
      <c r="H45" s="625"/>
      <c r="I45" s="283"/>
      <c r="J45" s="123" t="s">
        <v>19</v>
      </c>
      <c r="K45" s="18">
        <f t="shared" si="0"/>
        <v>23000</v>
      </c>
      <c r="L45" s="28">
        <v>23000</v>
      </c>
      <c r="M45" s="24"/>
      <c r="N45" s="613" t="s">
        <v>781</v>
      </c>
    </row>
    <row r="46" spans="1:14" s="143" customFormat="1" ht="24.5" customHeight="1">
      <c r="A46" s="282">
        <v>50213050</v>
      </c>
      <c r="B46" s="286" t="s">
        <v>711</v>
      </c>
      <c r="C46" s="144" t="s">
        <v>25</v>
      </c>
      <c r="D46" s="601" t="s">
        <v>728</v>
      </c>
      <c r="E46" s="623" t="s">
        <v>439</v>
      </c>
      <c r="F46" s="624"/>
      <c r="G46" s="624"/>
      <c r="H46" s="625"/>
      <c r="I46" s="283"/>
      <c r="J46" s="123" t="s">
        <v>19</v>
      </c>
      <c r="K46" s="18">
        <f t="shared" si="0"/>
        <v>80900</v>
      </c>
      <c r="L46" s="28">
        <v>80900</v>
      </c>
      <c r="M46" s="24"/>
      <c r="N46" s="613" t="s">
        <v>782</v>
      </c>
    </row>
    <row r="47" spans="1:14" s="143" customFormat="1" ht="24.5" customHeight="1">
      <c r="A47" s="282">
        <v>50213060</v>
      </c>
      <c r="B47" s="286" t="s">
        <v>449</v>
      </c>
      <c r="C47" s="165" t="s">
        <v>443</v>
      </c>
      <c r="D47" s="601" t="s">
        <v>728</v>
      </c>
      <c r="E47" s="623" t="s">
        <v>439</v>
      </c>
      <c r="F47" s="624"/>
      <c r="G47" s="624"/>
      <c r="H47" s="625"/>
      <c r="I47" s="283"/>
      <c r="J47" s="123" t="s">
        <v>19</v>
      </c>
      <c r="K47" s="18">
        <f t="shared" si="0"/>
        <v>439275</v>
      </c>
      <c r="L47" s="28">
        <v>439275</v>
      </c>
      <c r="M47" s="24"/>
      <c r="N47" s="613" t="s">
        <v>783</v>
      </c>
    </row>
    <row r="48" spans="1:14" s="143" customFormat="1" ht="38.5" customHeight="1">
      <c r="A48" s="25">
        <v>50215010</v>
      </c>
      <c r="B48" s="23" t="s">
        <v>618</v>
      </c>
      <c r="C48" s="141" t="s">
        <v>17</v>
      </c>
      <c r="D48" s="601" t="s">
        <v>729</v>
      </c>
      <c r="E48" s="623" t="s">
        <v>439</v>
      </c>
      <c r="F48" s="624"/>
      <c r="G48" s="624"/>
      <c r="H48" s="625"/>
      <c r="I48" s="283"/>
      <c r="J48" s="123" t="s">
        <v>19</v>
      </c>
      <c r="K48" s="18">
        <f t="shared" si="0"/>
        <v>838800.05</v>
      </c>
      <c r="L48" s="28">
        <v>838800.05</v>
      </c>
      <c r="M48" s="24"/>
      <c r="N48" s="614" t="s">
        <v>784</v>
      </c>
    </row>
    <row r="49" spans="1:15" s="143" customFormat="1" ht="18" customHeight="1">
      <c r="A49" s="282">
        <v>50215030</v>
      </c>
      <c r="B49" s="286" t="s">
        <v>635</v>
      </c>
      <c r="C49" s="141" t="s">
        <v>17</v>
      </c>
      <c r="D49" s="601" t="s">
        <v>18</v>
      </c>
      <c r="E49" s="623" t="s">
        <v>439</v>
      </c>
      <c r="F49" s="624"/>
      <c r="G49" s="624"/>
      <c r="H49" s="625"/>
      <c r="I49" s="283"/>
      <c r="J49" s="123" t="s">
        <v>19</v>
      </c>
      <c r="K49" s="18">
        <f t="shared" si="0"/>
        <v>147000</v>
      </c>
      <c r="L49" s="28">
        <v>147000</v>
      </c>
      <c r="M49" s="24"/>
      <c r="N49" s="614" t="s">
        <v>785</v>
      </c>
    </row>
    <row r="50" spans="1:15" s="143" customFormat="1" ht="18" customHeight="1">
      <c r="A50" s="31">
        <v>50299010</v>
      </c>
      <c r="B50" s="23" t="s">
        <v>821</v>
      </c>
      <c r="C50" s="141" t="s">
        <v>17</v>
      </c>
      <c r="D50" s="601" t="s">
        <v>728</v>
      </c>
      <c r="E50" s="623" t="s">
        <v>439</v>
      </c>
      <c r="F50" s="624"/>
      <c r="G50" s="624"/>
      <c r="H50" s="625"/>
      <c r="I50" s="283"/>
      <c r="J50" s="123" t="s">
        <v>19</v>
      </c>
      <c r="K50" s="18">
        <f t="shared" si="0"/>
        <v>235000</v>
      </c>
      <c r="L50" s="28">
        <v>235000</v>
      </c>
      <c r="M50" s="24"/>
      <c r="N50" s="614" t="s">
        <v>769</v>
      </c>
    </row>
    <row r="51" spans="1:15" s="143" customFormat="1" ht="18" customHeight="1">
      <c r="A51" s="296">
        <v>50299020</v>
      </c>
      <c r="B51" s="286" t="s">
        <v>766</v>
      </c>
      <c r="C51" s="165" t="s">
        <v>443</v>
      </c>
      <c r="D51" s="601" t="s">
        <v>728</v>
      </c>
      <c r="E51" s="623" t="s">
        <v>439</v>
      </c>
      <c r="F51" s="624"/>
      <c r="G51" s="624"/>
      <c r="H51" s="625"/>
      <c r="I51" s="283"/>
      <c r="J51" s="123" t="s">
        <v>19</v>
      </c>
      <c r="K51" s="18">
        <f t="shared" si="0"/>
        <v>13700</v>
      </c>
      <c r="L51" s="28">
        <v>13700</v>
      </c>
      <c r="M51" s="24"/>
      <c r="N51" s="614" t="s">
        <v>765</v>
      </c>
    </row>
    <row r="52" spans="1:15" s="143" customFormat="1" ht="18" customHeight="1">
      <c r="A52" s="282">
        <v>50299030</v>
      </c>
      <c r="B52" s="286" t="s">
        <v>640</v>
      </c>
      <c r="C52" s="141" t="s">
        <v>17</v>
      </c>
      <c r="D52" s="601" t="s">
        <v>18</v>
      </c>
      <c r="E52" s="623" t="s">
        <v>439</v>
      </c>
      <c r="F52" s="624"/>
      <c r="G52" s="624"/>
      <c r="H52" s="625"/>
      <c r="I52" s="283"/>
      <c r="J52" s="123" t="s">
        <v>19</v>
      </c>
      <c r="K52" s="18">
        <f t="shared" si="0"/>
        <v>126000</v>
      </c>
      <c r="L52" s="28">
        <v>126000</v>
      </c>
      <c r="M52" s="24"/>
      <c r="N52" s="614" t="s">
        <v>778</v>
      </c>
    </row>
    <row r="53" spans="1:15" s="143" customFormat="1" ht="18" customHeight="1">
      <c r="A53" s="282">
        <v>50299040</v>
      </c>
      <c r="B53" s="286" t="s">
        <v>717</v>
      </c>
      <c r="C53" s="165" t="s">
        <v>443</v>
      </c>
      <c r="D53" s="601" t="s">
        <v>728</v>
      </c>
      <c r="E53" s="623" t="s">
        <v>439</v>
      </c>
      <c r="F53" s="624"/>
      <c r="G53" s="624"/>
      <c r="H53" s="625"/>
      <c r="I53" s="283"/>
      <c r="J53" s="123" t="s">
        <v>19</v>
      </c>
      <c r="K53" s="18">
        <f t="shared" si="0"/>
        <v>16000</v>
      </c>
      <c r="L53" s="28">
        <v>16000</v>
      </c>
      <c r="M53" s="24"/>
      <c r="N53" s="614" t="s">
        <v>786</v>
      </c>
    </row>
    <row r="54" spans="1:15" s="143" customFormat="1" ht="18" customHeight="1">
      <c r="A54" s="282">
        <v>50299050</v>
      </c>
      <c r="B54" s="286" t="s">
        <v>644</v>
      </c>
      <c r="C54" s="141" t="s">
        <v>17</v>
      </c>
      <c r="D54" s="601" t="s">
        <v>18</v>
      </c>
      <c r="E54" s="623" t="s">
        <v>439</v>
      </c>
      <c r="F54" s="624"/>
      <c r="G54" s="624"/>
      <c r="H54" s="625"/>
      <c r="I54" s="283"/>
      <c r="J54" s="123" t="s">
        <v>19</v>
      </c>
      <c r="K54" s="18">
        <f t="shared" si="0"/>
        <v>80400</v>
      </c>
      <c r="L54" s="28">
        <v>80400</v>
      </c>
      <c r="M54" s="24"/>
      <c r="N54" s="614" t="s">
        <v>777</v>
      </c>
    </row>
    <row r="55" spans="1:15" s="143" customFormat="1" ht="18" customHeight="1">
      <c r="A55" s="282">
        <v>50299060</v>
      </c>
      <c r="B55" s="286" t="s">
        <v>714</v>
      </c>
      <c r="C55" s="141" t="s">
        <v>17</v>
      </c>
      <c r="D55" s="601" t="s">
        <v>18</v>
      </c>
      <c r="E55" s="623" t="s">
        <v>439</v>
      </c>
      <c r="F55" s="624"/>
      <c r="G55" s="624"/>
      <c r="H55" s="625"/>
      <c r="I55" s="283"/>
      <c r="J55" s="123" t="s">
        <v>19</v>
      </c>
      <c r="K55" s="18">
        <f t="shared" si="0"/>
        <v>30000</v>
      </c>
      <c r="L55" s="28">
        <v>30000</v>
      </c>
      <c r="M55" s="24"/>
      <c r="N55" s="614"/>
    </row>
    <row r="56" spans="1:15" s="143" customFormat="1" ht="18" customHeight="1">
      <c r="A56" s="282">
        <v>50299080</v>
      </c>
      <c r="B56" s="286" t="s">
        <v>657</v>
      </c>
      <c r="C56" s="141" t="s">
        <v>17</v>
      </c>
      <c r="D56" s="601" t="s">
        <v>18</v>
      </c>
      <c r="E56" s="623" t="s">
        <v>439</v>
      </c>
      <c r="F56" s="624"/>
      <c r="G56" s="624"/>
      <c r="H56" s="625"/>
      <c r="I56" s="283"/>
      <c r="J56" s="123" t="s">
        <v>19</v>
      </c>
      <c r="K56" s="18">
        <f t="shared" si="0"/>
        <v>50000</v>
      </c>
      <c r="L56" s="28">
        <v>50000</v>
      </c>
      <c r="M56" s="24"/>
      <c r="N56" s="614"/>
    </row>
    <row r="57" spans="1:15" s="143" customFormat="1" ht="53" customHeight="1" thickBot="1">
      <c r="A57" s="156">
        <v>50299990</v>
      </c>
      <c r="B57" s="146" t="s">
        <v>767</v>
      </c>
      <c r="C57" s="147" t="s">
        <v>727</v>
      </c>
      <c r="D57" s="604" t="s">
        <v>728</v>
      </c>
      <c r="E57" s="620" t="s">
        <v>439</v>
      </c>
      <c r="F57" s="621"/>
      <c r="G57" s="621"/>
      <c r="H57" s="622"/>
      <c r="I57" s="292"/>
      <c r="J57" s="172" t="s">
        <v>19</v>
      </c>
      <c r="K57" s="297">
        <f t="shared" si="0"/>
        <v>2388000</v>
      </c>
      <c r="L57" s="298">
        <v>2388000</v>
      </c>
      <c r="M57" s="148"/>
      <c r="N57" s="306" t="s">
        <v>768</v>
      </c>
    </row>
    <row r="58" spans="1:15" s="34" customFormat="1" ht="27" customHeight="1" thickTop="1" thickBot="1">
      <c r="A58" s="290"/>
      <c r="B58" s="291"/>
      <c r="C58" s="32"/>
      <c r="D58" s="163"/>
      <c r="E58" s="618"/>
      <c r="F58" s="145"/>
      <c r="G58" s="145"/>
      <c r="H58" s="145"/>
      <c r="I58" s="145"/>
      <c r="J58" s="33" t="s">
        <v>27</v>
      </c>
      <c r="K58" s="599">
        <f>SUM(K11:K57)</f>
        <v>57422110.049999997</v>
      </c>
      <c r="L58" s="600">
        <f>SUM(L11:L57)</f>
        <v>20726110.050000001</v>
      </c>
      <c r="M58" s="619">
        <f>SUM(M11:M57)</f>
        <v>36696000</v>
      </c>
      <c r="N58" s="615"/>
      <c r="O58" s="303"/>
    </row>
    <row r="59" spans="1:15">
      <c r="A59" s="287"/>
      <c r="B59" s="288"/>
      <c r="D59" s="164"/>
      <c r="J59" s="43"/>
      <c r="K59" s="124"/>
      <c r="L59" s="124"/>
      <c r="M59" s="124"/>
      <c r="N59" s="16"/>
    </row>
    <row r="60" spans="1:15">
      <c r="K60" s="125"/>
      <c r="L60" s="128"/>
      <c r="N60" s="16"/>
    </row>
    <row r="61" spans="1:15" s="36" customFormat="1" ht="15" customHeight="1">
      <c r="A61" s="35"/>
      <c r="B61" s="36" t="s">
        <v>28</v>
      </c>
      <c r="E61" s="36" t="s">
        <v>29</v>
      </c>
      <c r="M61" s="36" t="s">
        <v>30</v>
      </c>
      <c r="N61" s="136"/>
    </row>
    <row r="62" spans="1:15" s="36" customFormat="1" ht="15" customHeight="1">
      <c r="N62" s="136"/>
    </row>
    <row r="63" spans="1:15" s="36" customFormat="1" ht="15" customHeight="1">
      <c r="N63" s="136"/>
    </row>
    <row r="64" spans="1:15" s="36" customFormat="1" ht="15" customHeight="1">
      <c r="B64" s="37" t="s">
        <v>31</v>
      </c>
      <c r="C64" s="38"/>
      <c r="E64" s="39" t="s">
        <v>32</v>
      </c>
      <c r="F64" s="39"/>
      <c r="G64" s="39"/>
      <c r="H64" s="38"/>
      <c r="M64" s="39" t="s">
        <v>33</v>
      </c>
      <c r="N64" s="136"/>
    </row>
    <row r="65" spans="1:14" s="36" customFormat="1" ht="15" customHeight="1">
      <c r="B65" s="40" t="s">
        <v>34</v>
      </c>
      <c r="C65" s="41"/>
      <c r="E65" s="42" t="s">
        <v>35</v>
      </c>
      <c r="F65" s="42"/>
      <c r="G65" s="42"/>
      <c r="H65" s="41"/>
      <c r="M65" s="42" t="s">
        <v>36</v>
      </c>
      <c r="N65" s="136"/>
    </row>
    <row r="66" spans="1:14">
      <c r="A66" s="36"/>
      <c r="N66" s="16"/>
    </row>
    <row r="67" spans="1:14">
      <c r="N67" s="16"/>
    </row>
    <row r="68" spans="1:14">
      <c r="N68" s="16"/>
    </row>
    <row r="69" spans="1:14">
      <c r="N69" s="16"/>
    </row>
    <row r="70" spans="1:14">
      <c r="N70" s="16"/>
    </row>
    <row r="71" spans="1:14">
      <c r="N71" s="16"/>
    </row>
    <row r="72" spans="1:14">
      <c r="N72" s="16"/>
    </row>
    <row r="73" spans="1:14">
      <c r="L73" s="43"/>
      <c r="N73" s="16"/>
    </row>
    <row r="74" spans="1:14" ht="11.5" customHeight="1">
      <c r="N74" s="16"/>
    </row>
    <row r="75" spans="1:14" ht="11.5" customHeight="1">
      <c r="N75" s="16"/>
    </row>
    <row r="76" spans="1:14" ht="11.5" customHeight="1">
      <c r="N76" s="16"/>
    </row>
    <row r="77" spans="1:14" ht="11.5" customHeight="1">
      <c r="N77" s="16"/>
    </row>
    <row r="78" spans="1:14" ht="11.5" customHeight="1">
      <c r="N78" s="16"/>
    </row>
    <row r="79" spans="1:14" ht="11.5" customHeight="1">
      <c r="N79" s="16"/>
    </row>
    <row r="80" spans="1:14" ht="11.5" customHeight="1">
      <c r="N80" s="16"/>
    </row>
    <row r="81" spans="14:14" ht="11.5" customHeight="1">
      <c r="N81" s="16"/>
    </row>
    <row r="82" spans="14:14" ht="11.5" customHeight="1">
      <c r="N82" s="16"/>
    </row>
    <row r="83" spans="14:14" ht="11.5" customHeight="1">
      <c r="N83" s="16"/>
    </row>
    <row r="84" spans="14:14" ht="11.5" customHeight="1">
      <c r="N84" s="16"/>
    </row>
    <row r="85" spans="14:14" ht="11.5" customHeight="1">
      <c r="N85" s="16"/>
    </row>
    <row r="86" spans="14:14" ht="11.5" customHeight="1">
      <c r="N86" s="16"/>
    </row>
    <row r="87" spans="14:14" ht="11.5" customHeight="1">
      <c r="N87" s="16"/>
    </row>
    <row r="88" spans="14:14" ht="11.5" customHeight="1">
      <c r="N88" s="16"/>
    </row>
    <row r="89" spans="14:14" ht="11.5" customHeight="1"/>
    <row r="90" spans="14:14" ht="11.5" customHeight="1"/>
    <row r="91" spans="14:14" ht="11.5" customHeight="1"/>
    <row r="92" spans="14:14" ht="11.5" customHeight="1"/>
    <row r="93" spans="14:14" ht="11.5" customHeight="1"/>
    <row r="94" spans="14:14" ht="11.5" customHeight="1"/>
  </sheetData>
  <sortState ref="A11:B58">
    <sortCondition ref="A11"/>
  </sortState>
  <mergeCells count="54">
    <mergeCell ref="A6:N6"/>
    <mergeCell ref="A9:A10"/>
    <mergeCell ref="B9:B10"/>
    <mergeCell ref="D9:D10"/>
    <mergeCell ref="E9:I9"/>
    <mergeCell ref="J9:J10"/>
    <mergeCell ref="K9:M9"/>
    <mergeCell ref="E16:H16"/>
    <mergeCell ref="E17:H17"/>
    <mergeCell ref="E18:H18"/>
    <mergeCell ref="E12:H12"/>
    <mergeCell ref="E11:H11"/>
    <mergeCell ref="E13:H13"/>
    <mergeCell ref="E14:H14"/>
    <mergeCell ref="E15:H15"/>
    <mergeCell ref="E39:H39"/>
    <mergeCell ref="E30:H30"/>
    <mergeCell ref="E40:H40"/>
    <mergeCell ref="E33:H33"/>
    <mergeCell ref="E34:H34"/>
    <mergeCell ref="E35:H35"/>
    <mergeCell ref="E36:H36"/>
    <mergeCell ref="E37:H37"/>
    <mergeCell ref="E38:H38"/>
    <mergeCell ref="E43:H43"/>
    <mergeCell ref="E44:H44"/>
    <mergeCell ref="E45:H45"/>
    <mergeCell ref="E46:H46"/>
    <mergeCell ref="E41:H41"/>
    <mergeCell ref="E42:H42"/>
    <mergeCell ref="E19:H19"/>
    <mergeCell ref="E22:H22"/>
    <mergeCell ref="E23:H23"/>
    <mergeCell ref="E24:H24"/>
    <mergeCell ref="E25:H25"/>
    <mergeCell ref="E20:H20"/>
    <mergeCell ref="E21:H21"/>
    <mergeCell ref="E28:H28"/>
    <mergeCell ref="E32:H32"/>
    <mergeCell ref="E31:H31"/>
    <mergeCell ref="E29:H29"/>
    <mergeCell ref="E26:H26"/>
    <mergeCell ref="E27:H27"/>
    <mergeCell ref="E47:H47"/>
    <mergeCell ref="E48:H48"/>
    <mergeCell ref="E49:H49"/>
    <mergeCell ref="E50:H50"/>
    <mergeCell ref="E51:H51"/>
    <mergeCell ref="E57:H57"/>
    <mergeCell ref="E52:H52"/>
    <mergeCell ref="E53:H53"/>
    <mergeCell ref="E54:H54"/>
    <mergeCell ref="E55:H55"/>
    <mergeCell ref="E56:H56"/>
  </mergeCells>
  <pageMargins left="0.39370078740157483" right="0" top="0.59055118110236227" bottom="0.39370078740157483" header="0.51181102362204722" footer="0.23622047244094491"/>
  <pageSetup paperSize="5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48"/>
  <sheetViews>
    <sheetView topLeftCell="A333" zoomScale="130" workbookViewId="0">
      <selection activeCell="S344" sqref="S344"/>
    </sheetView>
  </sheetViews>
  <sheetFormatPr defaultColWidth="9.1796875" defaultRowHeight="12.5"/>
  <cols>
    <col min="1" max="1" width="6.6328125" style="136" customWidth="1"/>
    <col min="2" max="2" width="20.6328125" style="136" customWidth="1"/>
    <col min="3" max="3" width="3.6328125" style="136" customWidth="1"/>
    <col min="4" max="4" width="8.26953125" style="136" customWidth="1"/>
    <col min="5" max="5" width="9.6328125" style="136" customWidth="1"/>
    <col min="6" max="6" width="3.1796875" style="281" customWidth="1"/>
    <col min="7" max="7" width="8.1796875" style="281" customWidth="1"/>
    <col min="8" max="8" width="3.1796875" style="281" customWidth="1"/>
    <col min="9" max="9" width="8.1796875" style="281" customWidth="1"/>
    <col min="10" max="10" width="3.1796875" style="281" customWidth="1"/>
    <col min="11" max="11" width="7.90625" style="281" customWidth="1"/>
    <col min="12" max="12" width="3.1796875" style="281" customWidth="1"/>
    <col min="13" max="13" width="8.1796875" style="281" customWidth="1"/>
    <col min="14" max="14" width="3.1796875" style="281" customWidth="1"/>
    <col min="15" max="15" width="8.1796875" style="281" customWidth="1"/>
    <col min="16" max="16" width="3.26953125" style="281" customWidth="1"/>
    <col min="17" max="17" width="8.1796875" style="281" customWidth="1"/>
    <col min="18" max="18" width="3.1796875" style="281" customWidth="1"/>
    <col min="19" max="19" width="8.1796875" style="281" customWidth="1"/>
    <col min="20" max="20" width="3.1796875" style="281" customWidth="1"/>
    <col min="21" max="21" width="8.1796875" style="281" customWidth="1"/>
    <col min="22" max="22" width="3.1796875" style="281" customWidth="1"/>
    <col min="23" max="23" width="8.1796875" style="281" customWidth="1"/>
    <col min="24" max="24" width="3.6328125" style="281" customWidth="1"/>
    <col min="25" max="25" width="8.1796875" style="281" customWidth="1"/>
    <col min="26" max="26" width="3.1796875" style="281" customWidth="1"/>
    <col min="27" max="27" width="8.1796875" style="281" customWidth="1"/>
    <col min="28" max="28" width="3.26953125" style="281" customWidth="1"/>
    <col min="29" max="29" width="8.1796875" style="281" customWidth="1"/>
    <col min="30" max="30" width="13.26953125" style="44" bestFit="1" customWidth="1"/>
    <col min="31" max="31" width="11.1796875" style="44" bestFit="1" customWidth="1"/>
    <col min="32" max="32" width="10.1796875" style="44" bestFit="1" customWidth="1"/>
    <col min="33" max="87" width="9.1796875" style="44"/>
    <col min="88" max="16384" width="9.1796875" style="36"/>
  </cols>
  <sheetData>
    <row r="1" spans="1:87" ht="14">
      <c r="A1" s="647" t="s">
        <v>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264"/>
    </row>
    <row r="2" spans="1:87">
      <c r="A2" s="648" t="s">
        <v>37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264"/>
    </row>
    <row r="3" spans="1:87">
      <c r="AD3" s="264"/>
    </row>
    <row r="4" spans="1:87" ht="14">
      <c r="A4" s="649" t="s">
        <v>460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307"/>
    </row>
    <row r="5" spans="1:87" s="47" customFormat="1" ht="13" customHeight="1">
      <c r="A5" s="649"/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307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</row>
    <row r="6" spans="1:87" ht="13" customHeight="1">
      <c r="A6" s="231"/>
      <c r="B6" s="232"/>
      <c r="C6" s="232"/>
      <c r="D6" s="233"/>
      <c r="E6" s="233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36"/>
      <c r="AC6" s="50"/>
      <c r="AD6" s="264"/>
    </row>
    <row r="7" spans="1:87" ht="13" customHeight="1">
      <c r="A7" s="102" t="s">
        <v>38</v>
      </c>
      <c r="B7" s="245"/>
      <c r="C7" s="245"/>
      <c r="D7" s="52"/>
      <c r="E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264"/>
    </row>
    <row r="8" spans="1:87" ht="13" customHeight="1" thickBot="1">
      <c r="B8" s="234"/>
      <c r="C8" s="234"/>
      <c r="D8" s="235"/>
      <c r="E8" s="236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264"/>
    </row>
    <row r="9" spans="1:87" s="55" customFormat="1" ht="13" customHeight="1" thickBot="1">
      <c r="A9" s="650" t="s">
        <v>39</v>
      </c>
      <c r="B9" s="654" t="s">
        <v>40</v>
      </c>
      <c r="C9" s="658" t="s">
        <v>41</v>
      </c>
      <c r="D9" s="654" t="s">
        <v>42</v>
      </c>
      <c r="E9" s="662" t="s">
        <v>43</v>
      </c>
      <c r="F9" s="666" t="s">
        <v>44</v>
      </c>
      <c r="G9" s="667"/>
      <c r="H9" s="667"/>
      <c r="I9" s="667"/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7"/>
      <c r="AA9" s="667"/>
      <c r="AB9" s="667"/>
      <c r="AC9" s="668"/>
      <c r="AD9" s="308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</row>
    <row r="10" spans="1:87" s="55" customFormat="1" ht="13" customHeight="1">
      <c r="A10" s="651"/>
      <c r="B10" s="655"/>
      <c r="C10" s="659"/>
      <c r="D10" s="655"/>
      <c r="E10" s="663"/>
      <c r="F10" s="670" t="s">
        <v>45</v>
      </c>
      <c r="G10" s="671"/>
      <c r="H10" s="671"/>
      <c r="I10" s="671"/>
      <c r="J10" s="671"/>
      <c r="K10" s="672"/>
      <c r="L10" s="670" t="s">
        <v>46</v>
      </c>
      <c r="M10" s="671"/>
      <c r="N10" s="671"/>
      <c r="O10" s="671"/>
      <c r="P10" s="671"/>
      <c r="Q10" s="672"/>
      <c r="R10" s="670" t="s">
        <v>47</v>
      </c>
      <c r="S10" s="671"/>
      <c r="T10" s="671"/>
      <c r="U10" s="671"/>
      <c r="V10" s="671"/>
      <c r="W10" s="672"/>
      <c r="X10" s="670" t="s">
        <v>48</v>
      </c>
      <c r="Y10" s="671"/>
      <c r="Z10" s="671"/>
      <c r="AA10" s="671"/>
      <c r="AB10" s="671"/>
      <c r="AC10" s="672"/>
      <c r="AD10" s="308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</row>
    <row r="11" spans="1:87" s="65" customFormat="1" ht="13" customHeight="1">
      <c r="A11" s="652"/>
      <c r="B11" s="656"/>
      <c r="C11" s="660"/>
      <c r="D11" s="656"/>
      <c r="E11" s="664"/>
      <c r="F11" s="651" t="s">
        <v>49</v>
      </c>
      <c r="G11" s="655"/>
      <c r="H11" s="659" t="s">
        <v>50</v>
      </c>
      <c r="I11" s="659"/>
      <c r="J11" s="659" t="s">
        <v>51</v>
      </c>
      <c r="K11" s="663"/>
      <c r="L11" s="676" t="s">
        <v>52</v>
      </c>
      <c r="M11" s="673"/>
      <c r="N11" s="673" t="s">
        <v>53</v>
      </c>
      <c r="O11" s="673"/>
      <c r="P11" s="673" t="s">
        <v>54</v>
      </c>
      <c r="Q11" s="674"/>
      <c r="R11" s="675" t="s">
        <v>55</v>
      </c>
      <c r="S11" s="659"/>
      <c r="T11" s="659" t="s">
        <v>56</v>
      </c>
      <c r="U11" s="659"/>
      <c r="V11" s="655" t="s">
        <v>57</v>
      </c>
      <c r="W11" s="669"/>
      <c r="X11" s="651" t="s">
        <v>58</v>
      </c>
      <c r="Y11" s="655"/>
      <c r="Z11" s="655" t="s">
        <v>59</v>
      </c>
      <c r="AA11" s="655"/>
      <c r="AB11" s="655" t="s">
        <v>60</v>
      </c>
      <c r="AC11" s="669"/>
      <c r="AD11" s="167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</row>
    <row r="12" spans="1:87" s="65" customFormat="1" ht="13" customHeight="1" thickBot="1">
      <c r="A12" s="653"/>
      <c r="B12" s="657"/>
      <c r="C12" s="661"/>
      <c r="D12" s="657"/>
      <c r="E12" s="665"/>
      <c r="F12" s="242" t="s">
        <v>61</v>
      </c>
      <c r="G12" s="243" t="s">
        <v>14</v>
      </c>
      <c r="H12" s="243" t="s">
        <v>61</v>
      </c>
      <c r="I12" s="243" t="s">
        <v>14</v>
      </c>
      <c r="J12" s="243" t="s">
        <v>61</v>
      </c>
      <c r="K12" s="244" t="s">
        <v>14</v>
      </c>
      <c r="L12" s="242" t="s">
        <v>61</v>
      </c>
      <c r="M12" s="243" t="s">
        <v>14</v>
      </c>
      <c r="N12" s="243" t="s">
        <v>61</v>
      </c>
      <c r="O12" s="243" t="s">
        <v>14</v>
      </c>
      <c r="P12" s="243" t="s">
        <v>61</v>
      </c>
      <c r="Q12" s="244" t="s">
        <v>14</v>
      </c>
      <c r="R12" s="242" t="s">
        <v>61</v>
      </c>
      <c r="S12" s="243" t="s">
        <v>14</v>
      </c>
      <c r="T12" s="243" t="s">
        <v>61</v>
      </c>
      <c r="U12" s="243" t="s">
        <v>14</v>
      </c>
      <c r="V12" s="243" t="s">
        <v>61</v>
      </c>
      <c r="W12" s="244" t="s">
        <v>14</v>
      </c>
      <c r="X12" s="242" t="s">
        <v>61</v>
      </c>
      <c r="Y12" s="243" t="s">
        <v>14</v>
      </c>
      <c r="Z12" s="243" t="s">
        <v>61</v>
      </c>
      <c r="AA12" s="243" t="s">
        <v>14</v>
      </c>
      <c r="AB12" s="243" t="s">
        <v>61</v>
      </c>
      <c r="AC12" s="244" t="s">
        <v>14</v>
      </c>
      <c r="AD12" s="167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</row>
    <row r="13" spans="1:87" s="173" customFormat="1" ht="18" customHeight="1" thickTop="1">
      <c r="A13" s="566">
        <v>10601010</v>
      </c>
      <c r="B13" s="185" t="s">
        <v>417</v>
      </c>
      <c r="C13" s="185"/>
      <c r="D13" s="186"/>
      <c r="E13" s="187"/>
      <c r="F13" s="188"/>
      <c r="G13" s="189"/>
      <c r="H13" s="189"/>
      <c r="I13" s="189"/>
      <c r="J13" s="189"/>
      <c r="K13" s="190"/>
      <c r="L13" s="188"/>
      <c r="M13" s="189"/>
      <c r="N13" s="189"/>
      <c r="O13" s="189"/>
      <c r="P13" s="189"/>
      <c r="Q13" s="190"/>
      <c r="R13" s="188"/>
      <c r="S13" s="189"/>
      <c r="T13" s="189"/>
      <c r="U13" s="189"/>
      <c r="V13" s="189"/>
      <c r="W13" s="190"/>
      <c r="X13" s="188"/>
      <c r="Y13" s="189"/>
      <c r="Z13" s="189"/>
      <c r="AA13" s="189"/>
      <c r="AB13" s="189"/>
      <c r="AC13" s="190"/>
      <c r="AD13" s="157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</row>
    <row r="14" spans="1:87" s="278" customFormat="1" ht="18" customHeight="1">
      <c r="A14" s="309"/>
      <c r="B14" s="310" t="s">
        <v>470</v>
      </c>
      <c r="C14" s="311">
        <f>F14+H14+J14+L14+N14+P14+R14+T14+V14+X14+Z14+AB14</f>
        <v>1</v>
      </c>
      <c r="D14" s="312">
        <v>4000000</v>
      </c>
      <c r="E14" s="194">
        <f>D14*C14</f>
        <v>4000000</v>
      </c>
      <c r="F14" s="188"/>
      <c r="G14" s="67">
        <f t="shared" ref="G14:G16" si="0">F14*D14</f>
        <v>0</v>
      </c>
      <c r="H14" s="189"/>
      <c r="I14" s="67">
        <f t="shared" ref="I14:I16" si="1">H14*D14</f>
        <v>0</v>
      </c>
      <c r="J14" s="189"/>
      <c r="K14" s="69">
        <f t="shared" ref="K14:K16" si="2">J14*D14</f>
        <v>0</v>
      </c>
      <c r="L14" s="188">
        <v>1</v>
      </c>
      <c r="M14" s="313">
        <f>L14*D14</f>
        <v>4000000</v>
      </c>
      <c r="N14" s="189"/>
      <c r="O14" s="67">
        <f t="shared" ref="O14:O111" si="3">N14*D14</f>
        <v>0</v>
      </c>
      <c r="P14" s="189"/>
      <c r="Q14" s="69">
        <f t="shared" ref="Q14:Q22" si="4">P14*D14</f>
        <v>0</v>
      </c>
      <c r="R14" s="188"/>
      <c r="S14" s="67">
        <f t="shared" ref="S14:S22" si="5">R14*D14</f>
        <v>0</v>
      </c>
      <c r="T14" s="189"/>
      <c r="U14" s="67">
        <f t="shared" ref="U14:U22" si="6">T14*D14</f>
        <v>0</v>
      </c>
      <c r="V14" s="189"/>
      <c r="W14" s="69">
        <f t="shared" ref="W14:W22" si="7">V14*D14</f>
        <v>0</v>
      </c>
      <c r="X14" s="188"/>
      <c r="Y14" s="67">
        <f t="shared" ref="Y14:Y22" si="8">X14*D14</f>
        <v>0</v>
      </c>
      <c r="Z14" s="189"/>
      <c r="AA14" s="75">
        <f t="shared" ref="AA14:AA22" si="9">Z14*D14</f>
        <v>0</v>
      </c>
      <c r="AB14" s="189"/>
      <c r="AC14" s="69">
        <f t="shared" ref="AC14:AC22" si="10">AB14*D14</f>
        <v>0</v>
      </c>
      <c r="AD14" s="314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</row>
    <row r="15" spans="1:87" s="71" customFormat="1" ht="18" customHeight="1">
      <c r="A15" s="567">
        <v>10604010</v>
      </c>
      <c r="B15" s="185" t="s">
        <v>473</v>
      </c>
      <c r="C15" s="185"/>
      <c r="D15" s="192"/>
      <c r="E15" s="197"/>
      <c r="F15" s="66"/>
      <c r="G15" s="67"/>
      <c r="H15" s="68"/>
      <c r="I15" s="67"/>
      <c r="J15" s="68"/>
      <c r="K15" s="69"/>
      <c r="L15" s="70"/>
      <c r="M15" s="193"/>
      <c r="N15" s="68"/>
      <c r="O15" s="67"/>
      <c r="P15" s="68"/>
      <c r="Q15" s="69"/>
      <c r="R15" s="70"/>
      <c r="S15" s="67"/>
      <c r="T15" s="68"/>
      <c r="U15" s="67"/>
      <c r="V15" s="68"/>
      <c r="W15" s="69"/>
      <c r="X15" s="66"/>
      <c r="Y15" s="67"/>
      <c r="Z15" s="68"/>
      <c r="AA15" s="75"/>
      <c r="AB15" s="68"/>
      <c r="AC15" s="69"/>
      <c r="AD15" s="314"/>
    </row>
    <row r="16" spans="1:87" s="239" customFormat="1" ht="18" customHeight="1">
      <c r="A16" s="149"/>
      <c r="B16" s="315" t="s">
        <v>474</v>
      </c>
      <c r="C16" s="191">
        <f t="shared" ref="C16:C112" si="11">F16+H16+J16+L16+N16+P16+R16+T16+V16+X16+Z16+AB16</f>
        <v>1</v>
      </c>
      <c r="D16" s="82">
        <v>48000</v>
      </c>
      <c r="E16" s="194">
        <f t="shared" ref="E16:E112" si="12">D16*C16</f>
        <v>48000</v>
      </c>
      <c r="F16" s="66"/>
      <c r="G16" s="67">
        <f t="shared" si="0"/>
        <v>0</v>
      </c>
      <c r="H16" s="68"/>
      <c r="I16" s="67">
        <f t="shared" si="1"/>
        <v>0</v>
      </c>
      <c r="J16" s="68"/>
      <c r="K16" s="69">
        <f t="shared" si="2"/>
        <v>0</v>
      </c>
      <c r="L16" s="70"/>
      <c r="M16" s="193">
        <f t="shared" ref="M16:M112" si="13">L16*D16</f>
        <v>0</v>
      </c>
      <c r="N16" s="68">
        <v>1</v>
      </c>
      <c r="O16" s="67">
        <f t="shared" si="3"/>
        <v>48000</v>
      </c>
      <c r="P16" s="68"/>
      <c r="Q16" s="69">
        <f t="shared" si="4"/>
        <v>0</v>
      </c>
      <c r="R16" s="70"/>
      <c r="S16" s="67">
        <f t="shared" si="5"/>
        <v>0</v>
      </c>
      <c r="T16" s="68"/>
      <c r="U16" s="67">
        <f t="shared" si="6"/>
        <v>0</v>
      </c>
      <c r="V16" s="68"/>
      <c r="W16" s="69">
        <f t="shared" si="7"/>
        <v>0</v>
      </c>
      <c r="X16" s="66"/>
      <c r="Y16" s="67">
        <f t="shared" si="8"/>
        <v>0</v>
      </c>
      <c r="Z16" s="68"/>
      <c r="AA16" s="75">
        <f t="shared" si="9"/>
        <v>0</v>
      </c>
      <c r="AB16" s="68"/>
      <c r="AC16" s="69">
        <f t="shared" si="10"/>
        <v>0</v>
      </c>
      <c r="AD16" s="314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</row>
    <row r="17" spans="1:44" s="239" customFormat="1" ht="18" customHeight="1">
      <c r="A17" s="149"/>
      <c r="B17" s="316" t="s">
        <v>475</v>
      </c>
      <c r="C17" s="191">
        <f t="shared" si="11"/>
        <v>1</v>
      </c>
      <c r="D17" s="317">
        <v>48000</v>
      </c>
      <c r="E17" s="194">
        <f t="shared" si="12"/>
        <v>48000</v>
      </c>
      <c r="F17" s="66"/>
      <c r="G17" s="67">
        <f t="shared" ref="G17:G22" si="14">F17*D17</f>
        <v>0</v>
      </c>
      <c r="H17" s="68"/>
      <c r="I17" s="67">
        <f t="shared" ref="I17:I22" si="15">H17*D17</f>
        <v>0</v>
      </c>
      <c r="J17" s="68"/>
      <c r="K17" s="69">
        <f t="shared" ref="K17:K22" si="16">J17*D17</f>
        <v>0</v>
      </c>
      <c r="L17" s="70"/>
      <c r="M17" s="193">
        <f t="shared" si="13"/>
        <v>0</v>
      </c>
      <c r="N17" s="68"/>
      <c r="O17" s="67">
        <f t="shared" si="3"/>
        <v>0</v>
      </c>
      <c r="P17" s="68">
        <v>1</v>
      </c>
      <c r="Q17" s="69">
        <f t="shared" si="4"/>
        <v>48000</v>
      </c>
      <c r="R17" s="70"/>
      <c r="S17" s="67"/>
      <c r="T17" s="68"/>
      <c r="U17" s="67"/>
      <c r="V17" s="68"/>
      <c r="W17" s="69"/>
      <c r="X17" s="66"/>
      <c r="Y17" s="67"/>
      <c r="Z17" s="68"/>
      <c r="AA17" s="75"/>
      <c r="AB17" s="68"/>
      <c r="AC17" s="69"/>
      <c r="AD17" s="314"/>
      <c r="AE17" s="104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</row>
    <row r="18" spans="1:44" s="71" customFormat="1" ht="18" customHeight="1">
      <c r="A18" s="478">
        <v>10605020</v>
      </c>
      <c r="B18" s="185" t="s">
        <v>62</v>
      </c>
      <c r="C18" s="198"/>
      <c r="D18" s="74"/>
      <c r="E18" s="196"/>
      <c r="F18" s="66"/>
      <c r="G18" s="67">
        <f t="shared" si="14"/>
        <v>0</v>
      </c>
      <c r="H18" s="68"/>
      <c r="I18" s="67">
        <f t="shared" si="15"/>
        <v>0</v>
      </c>
      <c r="J18" s="68"/>
      <c r="K18" s="69">
        <f t="shared" si="16"/>
        <v>0</v>
      </c>
      <c r="L18" s="70"/>
      <c r="M18" s="193">
        <f t="shared" si="13"/>
        <v>0</v>
      </c>
      <c r="N18" s="68"/>
      <c r="O18" s="67">
        <f t="shared" si="3"/>
        <v>0</v>
      </c>
      <c r="P18" s="68"/>
      <c r="Q18" s="69">
        <f t="shared" si="4"/>
        <v>0</v>
      </c>
      <c r="R18" s="70"/>
      <c r="S18" s="67"/>
      <c r="T18" s="68"/>
      <c r="U18" s="67"/>
      <c r="V18" s="68"/>
      <c r="W18" s="69"/>
      <c r="X18" s="66"/>
      <c r="Y18" s="67"/>
      <c r="Z18" s="68"/>
      <c r="AA18" s="75"/>
      <c r="AB18" s="68"/>
      <c r="AC18" s="69"/>
      <c r="AD18" s="314"/>
    </row>
    <row r="19" spans="1:44" s="239" customFormat="1" ht="18" customHeight="1">
      <c r="A19" s="149"/>
      <c r="B19" s="315" t="s">
        <v>477</v>
      </c>
      <c r="C19" s="191">
        <f t="shared" si="11"/>
        <v>1</v>
      </c>
      <c r="D19" s="317">
        <v>30000</v>
      </c>
      <c r="E19" s="194">
        <f t="shared" si="12"/>
        <v>30000</v>
      </c>
      <c r="F19" s="66"/>
      <c r="G19" s="67">
        <f t="shared" si="14"/>
        <v>0</v>
      </c>
      <c r="H19" s="68"/>
      <c r="I19" s="67">
        <f t="shared" si="15"/>
        <v>0</v>
      </c>
      <c r="J19" s="68"/>
      <c r="K19" s="69">
        <f t="shared" si="16"/>
        <v>0</v>
      </c>
      <c r="L19" s="70">
        <v>1</v>
      </c>
      <c r="M19" s="193">
        <f t="shared" ref="M19:M20" si="17">L19*D19</f>
        <v>30000</v>
      </c>
      <c r="N19" s="68"/>
      <c r="O19" s="67">
        <f t="shared" ref="O19:O20" si="18">N19*D19</f>
        <v>0</v>
      </c>
      <c r="P19" s="68"/>
      <c r="Q19" s="69">
        <f t="shared" ref="Q19:Q20" si="19">P19*D19</f>
        <v>0</v>
      </c>
      <c r="R19" s="70"/>
      <c r="S19" s="67"/>
      <c r="T19" s="68"/>
      <c r="U19" s="67"/>
      <c r="V19" s="68"/>
      <c r="W19" s="69"/>
      <c r="X19" s="66"/>
      <c r="Y19" s="67"/>
      <c r="Z19" s="68"/>
      <c r="AA19" s="75"/>
      <c r="AB19" s="68"/>
      <c r="AC19" s="69"/>
      <c r="AD19" s="314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</row>
    <row r="20" spans="1:44" s="239" customFormat="1" ht="18" customHeight="1">
      <c r="A20" s="149"/>
      <c r="B20" s="315" t="s">
        <v>478</v>
      </c>
      <c r="C20" s="191">
        <f t="shared" si="11"/>
        <v>1</v>
      </c>
      <c r="D20" s="317">
        <v>25000</v>
      </c>
      <c r="E20" s="194">
        <f t="shared" si="12"/>
        <v>25000</v>
      </c>
      <c r="F20" s="66"/>
      <c r="G20" s="67">
        <f t="shared" si="14"/>
        <v>0</v>
      </c>
      <c r="H20" s="68"/>
      <c r="I20" s="67">
        <f t="shared" si="15"/>
        <v>0</v>
      </c>
      <c r="J20" s="68"/>
      <c r="K20" s="69">
        <f t="shared" si="16"/>
        <v>0</v>
      </c>
      <c r="L20" s="70">
        <v>1</v>
      </c>
      <c r="M20" s="193">
        <f t="shared" si="17"/>
        <v>25000</v>
      </c>
      <c r="N20" s="68"/>
      <c r="O20" s="67">
        <f t="shared" si="18"/>
        <v>0</v>
      </c>
      <c r="P20" s="68"/>
      <c r="Q20" s="69">
        <f t="shared" si="19"/>
        <v>0</v>
      </c>
      <c r="R20" s="70"/>
      <c r="S20" s="67"/>
      <c r="T20" s="68"/>
      <c r="U20" s="67"/>
      <c r="V20" s="68"/>
      <c r="W20" s="69"/>
      <c r="X20" s="66"/>
      <c r="Y20" s="67"/>
      <c r="Z20" s="68"/>
      <c r="AA20" s="75"/>
      <c r="AB20" s="68"/>
      <c r="AC20" s="69"/>
      <c r="AD20" s="314"/>
      <c r="AE20" s="104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</row>
    <row r="21" spans="1:44" s="71" customFormat="1" ht="18" customHeight="1">
      <c r="A21" s="72">
        <v>10605030</v>
      </c>
      <c r="B21" s="76" t="s">
        <v>418</v>
      </c>
      <c r="C21" s="198"/>
      <c r="D21" s="74"/>
      <c r="E21" s="196"/>
      <c r="F21" s="66"/>
      <c r="G21" s="67"/>
      <c r="H21" s="68"/>
      <c r="I21" s="67"/>
      <c r="J21" s="68"/>
      <c r="K21" s="69"/>
      <c r="L21" s="70"/>
      <c r="M21" s="193"/>
      <c r="N21" s="68"/>
      <c r="O21" s="67"/>
      <c r="P21" s="68"/>
      <c r="Q21" s="69"/>
      <c r="R21" s="70"/>
      <c r="S21" s="67"/>
      <c r="T21" s="68"/>
      <c r="U21" s="67"/>
      <c r="V21" s="68"/>
      <c r="W21" s="69"/>
      <c r="X21" s="66"/>
      <c r="Y21" s="67"/>
      <c r="Z21" s="68"/>
      <c r="AA21" s="75"/>
      <c r="AB21" s="68"/>
      <c r="AC21" s="69"/>
      <c r="AD21" s="314"/>
    </row>
    <row r="22" spans="1:44" s="239" customFormat="1" ht="18" customHeight="1">
      <c r="A22" s="149"/>
      <c r="B22" s="316" t="s">
        <v>158</v>
      </c>
      <c r="C22" s="191">
        <f t="shared" si="11"/>
        <v>1</v>
      </c>
      <c r="D22" s="28">
        <v>60000</v>
      </c>
      <c r="E22" s="194">
        <f t="shared" si="12"/>
        <v>60000</v>
      </c>
      <c r="F22" s="66"/>
      <c r="G22" s="67">
        <f t="shared" si="14"/>
        <v>0</v>
      </c>
      <c r="H22" s="68"/>
      <c r="I22" s="67">
        <f t="shared" si="15"/>
        <v>0</v>
      </c>
      <c r="J22" s="68"/>
      <c r="K22" s="69">
        <f t="shared" si="16"/>
        <v>0</v>
      </c>
      <c r="L22" s="70"/>
      <c r="M22" s="193">
        <f t="shared" si="13"/>
        <v>0</v>
      </c>
      <c r="N22" s="68"/>
      <c r="O22" s="67">
        <f t="shared" si="3"/>
        <v>0</v>
      </c>
      <c r="P22" s="68">
        <v>1</v>
      </c>
      <c r="Q22" s="69">
        <f t="shared" si="4"/>
        <v>60000</v>
      </c>
      <c r="R22" s="70"/>
      <c r="S22" s="67">
        <f t="shared" si="5"/>
        <v>0</v>
      </c>
      <c r="T22" s="68"/>
      <c r="U22" s="67">
        <f t="shared" si="6"/>
        <v>0</v>
      </c>
      <c r="V22" s="68"/>
      <c r="W22" s="69">
        <f t="shared" si="7"/>
        <v>0</v>
      </c>
      <c r="X22" s="66"/>
      <c r="Y22" s="67">
        <f t="shared" si="8"/>
        <v>0</v>
      </c>
      <c r="Z22" s="68"/>
      <c r="AA22" s="75">
        <f t="shared" si="9"/>
        <v>0</v>
      </c>
      <c r="AB22" s="68"/>
      <c r="AC22" s="69">
        <f t="shared" si="10"/>
        <v>0</v>
      </c>
      <c r="AD22" s="314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</row>
    <row r="23" spans="1:44" s="71" customFormat="1" ht="18" customHeight="1">
      <c r="A23" s="77">
        <v>10801020</v>
      </c>
      <c r="B23" s="131" t="s">
        <v>419</v>
      </c>
      <c r="C23" s="198"/>
      <c r="D23" s="74"/>
      <c r="E23" s="196"/>
      <c r="F23" s="66"/>
      <c r="G23" s="67"/>
      <c r="H23" s="68"/>
      <c r="I23" s="67"/>
      <c r="J23" s="68"/>
      <c r="K23" s="69"/>
      <c r="L23" s="70"/>
      <c r="M23" s="193"/>
      <c r="N23" s="68"/>
      <c r="O23" s="67"/>
      <c r="P23" s="68"/>
      <c r="Q23" s="69"/>
      <c r="R23" s="70"/>
      <c r="S23" s="67"/>
      <c r="T23" s="68"/>
      <c r="U23" s="67"/>
      <c r="V23" s="68"/>
      <c r="W23" s="69"/>
      <c r="X23" s="66"/>
      <c r="Y23" s="67"/>
      <c r="Z23" s="68"/>
      <c r="AA23" s="75"/>
      <c r="AB23" s="68"/>
      <c r="AC23" s="69"/>
      <c r="AD23" s="314"/>
    </row>
    <row r="24" spans="1:44" s="239" customFormat="1" ht="30" customHeight="1">
      <c r="A24" s="318"/>
      <c r="B24" s="319" t="s">
        <v>490</v>
      </c>
      <c r="C24" s="191">
        <f t="shared" si="11"/>
        <v>1</v>
      </c>
      <c r="D24" s="29">
        <v>200000</v>
      </c>
      <c r="E24" s="194">
        <f t="shared" si="12"/>
        <v>200000</v>
      </c>
      <c r="F24" s="66"/>
      <c r="G24" s="67">
        <f t="shared" ref="G24:G113" si="20">F24*D24</f>
        <v>0</v>
      </c>
      <c r="H24" s="68">
        <v>1</v>
      </c>
      <c r="I24" s="67">
        <f t="shared" ref="I24:I113" si="21">H24*D24</f>
        <v>200000</v>
      </c>
      <c r="J24" s="68"/>
      <c r="K24" s="69">
        <f t="shared" ref="K24:K113" si="22">J24*D24</f>
        <v>0</v>
      </c>
      <c r="L24" s="70"/>
      <c r="M24" s="193">
        <f t="shared" si="13"/>
        <v>0</v>
      </c>
      <c r="N24" s="68"/>
      <c r="O24" s="67">
        <f t="shared" si="3"/>
        <v>0</v>
      </c>
      <c r="P24" s="68"/>
      <c r="Q24" s="69">
        <f t="shared" ref="Q24:Q113" si="23">P24*D24</f>
        <v>0</v>
      </c>
      <c r="R24" s="70"/>
      <c r="S24" s="67"/>
      <c r="T24" s="68"/>
      <c r="U24" s="67"/>
      <c r="V24" s="68"/>
      <c r="W24" s="69"/>
      <c r="X24" s="66"/>
      <c r="Y24" s="67">
        <f t="shared" ref="Y24:Y114" si="24">X24*D24</f>
        <v>0</v>
      </c>
      <c r="Z24" s="68"/>
      <c r="AA24" s="75">
        <f t="shared" ref="AA24:AA114" si="25">Z24*D24</f>
        <v>0</v>
      </c>
      <c r="AB24" s="68"/>
      <c r="AC24" s="69">
        <f t="shared" ref="AC24:AC114" si="26">AB24*D24</f>
        <v>0</v>
      </c>
      <c r="AD24" s="314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1:44" s="239" customFormat="1" ht="18" customHeight="1">
      <c r="A25" s="320"/>
      <c r="B25" s="321" t="s">
        <v>491</v>
      </c>
      <c r="C25" s="191">
        <f t="shared" si="11"/>
        <v>1</v>
      </c>
      <c r="D25" s="29">
        <v>20000</v>
      </c>
      <c r="E25" s="194">
        <f t="shared" si="12"/>
        <v>20000</v>
      </c>
      <c r="F25" s="66"/>
      <c r="G25" s="67">
        <f t="shared" si="20"/>
        <v>0</v>
      </c>
      <c r="H25" s="68"/>
      <c r="I25" s="67">
        <f t="shared" si="21"/>
        <v>0</v>
      </c>
      <c r="J25" s="68"/>
      <c r="K25" s="69">
        <f t="shared" si="22"/>
        <v>0</v>
      </c>
      <c r="L25" s="70"/>
      <c r="M25" s="193">
        <f t="shared" si="13"/>
        <v>0</v>
      </c>
      <c r="N25" s="68">
        <v>1</v>
      </c>
      <c r="O25" s="67">
        <f t="shared" si="3"/>
        <v>20000</v>
      </c>
      <c r="P25" s="68"/>
      <c r="Q25" s="69">
        <f t="shared" si="23"/>
        <v>0</v>
      </c>
      <c r="R25" s="70"/>
      <c r="S25" s="67"/>
      <c r="T25" s="68"/>
      <c r="U25" s="67"/>
      <c r="V25" s="68"/>
      <c r="W25" s="69"/>
      <c r="X25" s="66"/>
      <c r="Y25" s="67">
        <f t="shared" si="24"/>
        <v>0</v>
      </c>
      <c r="Z25" s="68"/>
      <c r="AA25" s="75">
        <f t="shared" si="25"/>
        <v>0</v>
      </c>
      <c r="AB25" s="68"/>
      <c r="AC25" s="69">
        <f t="shared" si="26"/>
        <v>0</v>
      </c>
      <c r="AD25" s="314"/>
      <c r="AE25" s="104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</row>
    <row r="26" spans="1:44" s="64" customFormat="1" ht="18" customHeight="1">
      <c r="A26" s="88">
        <v>50203010</v>
      </c>
      <c r="B26" s="89" t="s">
        <v>63</v>
      </c>
      <c r="C26" s="198"/>
      <c r="D26" s="78"/>
      <c r="E26" s="196"/>
      <c r="F26" s="79"/>
      <c r="G26" s="67"/>
      <c r="H26" s="80"/>
      <c r="I26" s="67"/>
      <c r="J26" s="80"/>
      <c r="K26" s="69"/>
      <c r="L26" s="81"/>
      <c r="M26" s="193"/>
      <c r="N26" s="80"/>
      <c r="O26" s="67"/>
      <c r="P26" s="80"/>
      <c r="Q26" s="69"/>
      <c r="R26" s="81"/>
      <c r="S26" s="67"/>
      <c r="T26" s="80"/>
      <c r="U26" s="67"/>
      <c r="V26" s="80"/>
      <c r="W26" s="69"/>
      <c r="X26" s="79"/>
      <c r="Y26" s="67"/>
      <c r="Z26" s="68"/>
      <c r="AA26" s="75"/>
      <c r="AB26" s="68"/>
      <c r="AC26" s="69"/>
      <c r="AD26" s="314"/>
    </row>
    <row r="27" spans="1:44" s="239" customFormat="1" ht="18" customHeight="1">
      <c r="A27" s="149"/>
      <c r="B27" s="151" t="s">
        <v>159</v>
      </c>
      <c r="C27" s="191">
        <f t="shared" si="11"/>
        <v>3</v>
      </c>
      <c r="D27" s="152">
        <v>50</v>
      </c>
      <c r="E27" s="194">
        <f t="shared" si="12"/>
        <v>150</v>
      </c>
      <c r="F27" s="471">
        <v>3</v>
      </c>
      <c r="G27" s="67">
        <f t="shared" si="20"/>
        <v>150</v>
      </c>
      <c r="H27" s="322"/>
      <c r="I27" s="67">
        <f t="shared" si="21"/>
        <v>0</v>
      </c>
      <c r="J27" s="68"/>
      <c r="K27" s="69">
        <f t="shared" si="22"/>
        <v>0</v>
      </c>
      <c r="L27" s="70"/>
      <c r="M27" s="193">
        <f t="shared" si="13"/>
        <v>0</v>
      </c>
      <c r="N27" s="68"/>
      <c r="O27" s="67">
        <f t="shared" si="3"/>
        <v>0</v>
      </c>
      <c r="P27" s="68"/>
      <c r="Q27" s="69">
        <f t="shared" si="23"/>
        <v>0</v>
      </c>
      <c r="R27" s="70"/>
      <c r="S27" s="67">
        <f t="shared" ref="S27:S114" si="27">R27*D27</f>
        <v>0</v>
      </c>
      <c r="T27" s="68"/>
      <c r="U27" s="67">
        <f t="shared" ref="U27:U114" si="28">T27*D27</f>
        <v>0</v>
      </c>
      <c r="V27" s="68"/>
      <c r="W27" s="69">
        <f t="shared" ref="W27:W114" si="29">V27*D27</f>
        <v>0</v>
      </c>
      <c r="X27" s="66"/>
      <c r="Y27" s="67">
        <f t="shared" si="24"/>
        <v>0</v>
      </c>
      <c r="Z27" s="68"/>
      <c r="AA27" s="75">
        <f t="shared" si="25"/>
        <v>0</v>
      </c>
      <c r="AB27" s="68"/>
      <c r="AC27" s="69">
        <f t="shared" si="26"/>
        <v>0</v>
      </c>
      <c r="AD27" s="314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</row>
    <row r="28" spans="1:44" s="239" customFormat="1" ht="18" customHeight="1">
      <c r="A28" s="149"/>
      <c r="B28" s="153" t="s">
        <v>160</v>
      </c>
      <c r="C28" s="191">
        <f t="shared" si="11"/>
        <v>8</v>
      </c>
      <c r="D28" s="82">
        <v>25</v>
      </c>
      <c r="E28" s="194">
        <f t="shared" si="12"/>
        <v>200</v>
      </c>
      <c r="F28" s="470">
        <v>8</v>
      </c>
      <c r="G28" s="67">
        <f t="shared" si="20"/>
        <v>200</v>
      </c>
      <c r="H28" s="121"/>
      <c r="I28" s="67">
        <f t="shared" si="21"/>
        <v>0</v>
      </c>
      <c r="J28" s="68"/>
      <c r="K28" s="69">
        <f t="shared" si="22"/>
        <v>0</v>
      </c>
      <c r="L28" s="70"/>
      <c r="M28" s="193">
        <f t="shared" si="13"/>
        <v>0</v>
      </c>
      <c r="N28" s="68"/>
      <c r="O28" s="67">
        <f t="shared" si="3"/>
        <v>0</v>
      </c>
      <c r="P28" s="68"/>
      <c r="Q28" s="69">
        <f t="shared" si="23"/>
        <v>0</v>
      </c>
      <c r="R28" s="70"/>
      <c r="S28" s="67">
        <f t="shared" si="27"/>
        <v>0</v>
      </c>
      <c r="T28" s="68"/>
      <c r="U28" s="67">
        <f t="shared" si="28"/>
        <v>0</v>
      </c>
      <c r="V28" s="68"/>
      <c r="W28" s="69">
        <f t="shared" si="29"/>
        <v>0</v>
      </c>
      <c r="X28" s="66"/>
      <c r="Y28" s="67">
        <f t="shared" si="24"/>
        <v>0</v>
      </c>
      <c r="Z28" s="68"/>
      <c r="AA28" s="75">
        <f t="shared" si="25"/>
        <v>0</v>
      </c>
      <c r="AB28" s="68"/>
      <c r="AC28" s="69">
        <f t="shared" si="26"/>
        <v>0</v>
      </c>
      <c r="AD28" s="314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</row>
    <row r="29" spans="1:44" s="239" customFormat="1" ht="18" customHeight="1">
      <c r="A29" s="149"/>
      <c r="B29" s="153" t="s">
        <v>161</v>
      </c>
      <c r="C29" s="191">
        <f t="shared" si="11"/>
        <v>5</v>
      </c>
      <c r="D29" s="82">
        <v>100</v>
      </c>
      <c r="E29" s="194">
        <f t="shared" si="12"/>
        <v>500</v>
      </c>
      <c r="F29" s="470">
        <v>5</v>
      </c>
      <c r="G29" s="67">
        <f t="shared" si="20"/>
        <v>500</v>
      </c>
      <c r="H29" s="121"/>
      <c r="I29" s="67">
        <f t="shared" si="21"/>
        <v>0</v>
      </c>
      <c r="J29" s="68"/>
      <c r="K29" s="69">
        <f t="shared" si="22"/>
        <v>0</v>
      </c>
      <c r="L29" s="70"/>
      <c r="M29" s="193">
        <f t="shared" si="13"/>
        <v>0</v>
      </c>
      <c r="N29" s="68"/>
      <c r="O29" s="67">
        <f t="shared" si="3"/>
        <v>0</v>
      </c>
      <c r="P29" s="68"/>
      <c r="Q29" s="69">
        <f t="shared" si="23"/>
        <v>0</v>
      </c>
      <c r="R29" s="70"/>
      <c r="S29" s="67">
        <f t="shared" si="27"/>
        <v>0</v>
      </c>
      <c r="T29" s="68"/>
      <c r="U29" s="67">
        <f t="shared" si="28"/>
        <v>0</v>
      </c>
      <c r="V29" s="68"/>
      <c r="W29" s="69">
        <f t="shared" si="29"/>
        <v>0</v>
      </c>
      <c r="X29" s="66"/>
      <c r="Y29" s="67">
        <f t="shared" si="24"/>
        <v>0</v>
      </c>
      <c r="Z29" s="68"/>
      <c r="AA29" s="75">
        <f t="shared" si="25"/>
        <v>0</v>
      </c>
      <c r="AB29" s="68"/>
      <c r="AC29" s="69">
        <f t="shared" si="26"/>
        <v>0</v>
      </c>
      <c r="AD29" s="314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</row>
    <row r="30" spans="1:44" s="239" customFormat="1" ht="18" customHeight="1">
      <c r="A30" s="149"/>
      <c r="B30" s="153" t="s">
        <v>162</v>
      </c>
      <c r="C30" s="191">
        <f t="shared" si="11"/>
        <v>2</v>
      </c>
      <c r="D30" s="82">
        <v>30</v>
      </c>
      <c r="E30" s="194">
        <f t="shared" si="12"/>
        <v>60</v>
      </c>
      <c r="F30" s="470">
        <v>2</v>
      </c>
      <c r="G30" s="67">
        <f t="shared" si="20"/>
        <v>60</v>
      </c>
      <c r="H30" s="121"/>
      <c r="I30" s="67">
        <f t="shared" si="21"/>
        <v>0</v>
      </c>
      <c r="J30" s="68"/>
      <c r="K30" s="69">
        <f t="shared" si="22"/>
        <v>0</v>
      </c>
      <c r="L30" s="70"/>
      <c r="M30" s="193">
        <f t="shared" si="13"/>
        <v>0</v>
      </c>
      <c r="N30" s="68"/>
      <c r="O30" s="67">
        <f t="shared" si="3"/>
        <v>0</v>
      </c>
      <c r="P30" s="68"/>
      <c r="Q30" s="69">
        <f t="shared" si="23"/>
        <v>0</v>
      </c>
      <c r="R30" s="70"/>
      <c r="S30" s="67">
        <f t="shared" si="27"/>
        <v>0</v>
      </c>
      <c r="T30" s="68"/>
      <c r="U30" s="67">
        <f t="shared" si="28"/>
        <v>0</v>
      </c>
      <c r="V30" s="68"/>
      <c r="W30" s="69">
        <f t="shared" si="29"/>
        <v>0</v>
      </c>
      <c r="X30" s="66"/>
      <c r="Y30" s="67">
        <f t="shared" si="24"/>
        <v>0</v>
      </c>
      <c r="Z30" s="68"/>
      <c r="AA30" s="75">
        <f t="shared" si="25"/>
        <v>0</v>
      </c>
      <c r="AB30" s="68"/>
      <c r="AC30" s="69">
        <f t="shared" si="26"/>
        <v>0</v>
      </c>
      <c r="AD30" s="314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</row>
    <row r="31" spans="1:44" s="239" customFormat="1" ht="18" customHeight="1">
      <c r="A31" s="149"/>
      <c r="B31" s="153" t="s">
        <v>163</v>
      </c>
      <c r="C31" s="191">
        <f t="shared" si="11"/>
        <v>1</v>
      </c>
      <c r="D31" s="82">
        <v>20</v>
      </c>
      <c r="E31" s="194">
        <f t="shared" si="12"/>
        <v>20</v>
      </c>
      <c r="F31" s="470">
        <v>1</v>
      </c>
      <c r="G31" s="67">
        <f t="shared" si="20"/>
        <v>20</v>
      </c>
      <c r="H31" s="121"/>
      <c r="I31" s="67">
        <f t="shared" si="21"/>
        <v>0</v>
      </c>
      <c r="J31" s="68"/>
      <c r="K31" s="69">
        <f t="shared" si="22"/>
        <v>0</v>
      </c>
      <c r="L31" s="70"/>
      <c r="M31" s="193">
        <f t="shared" si="13"/>
        <v>0</v>
      </c>
      <c r="N31" s="68"/>
      <c r="O31" s="67">
        <f t="shared" si="3"/>
        <v>0</v>
      </c>
      <c r="P31" s="68"/>
      <c r="Q31" s="69">
        <f t="shared" si="23"/>
        <v>0</v>
      </c>
      <c r="R31" s="70"/>
      <c r="S31" s="67">
        <f t="shared" si="27"/>
        <v>0</v>
      </c>
      <c r="T31" s="68"/>
      <c r="U31" s="67">
        <f t="shared" si="28"/>
        <v>0</v>
      </c>
      <c r="V31" s="68"/>
      <c r="W31" s="69">
        <f t="shared" si="29"/>
        <v>0</v>
      </c>
      <c r="X31" s="66"/>
      <c r="Y31" s="67">
        <f t="shared" si="24"/>
        <v>0</v>
      </c>
      <c r="Z31" s="68"/>
      <c r="AA31" s="75">
        <f t="shared" si="25"/>
        <v>0</v>
      </c>
      <c r="AB31" s="68"/>
      <c r="AC31" s="69">
        <f t="shared" si="26"/>
        <v>0</v>
      </c>
      <c r="AD31" s="314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</row>
    <row r="32" spans="1:44" s="239" customFormat="1" ht="18" customHeight="1">
      <c r="A32" s="149"/>
      <c r="B32" s="153" t="s">
        <v>493</v>
      </c>
      <c r="C32" s="191">
        <f t="shared" si="11"/>
        <v>1</v>
      </c>
      <c r="D32" s="82">
        <v>50</v>
      </c>
      <c r="E32" s="194">
        <f t="shared" si="12"/>
        <v>50</v>
      </c>
      <c r="F32" s="470">
        <v>1</v>
      </c>
      <c r="G32" s="67">
        <f t="shared" si="20"/>
        <v>50</v>
      </c>
      <c r="H32" s="121"/>
      <c r="I32" s="67">
        <f t="shared" si="21"/>
        <v>0</v>
      </c>
      <c r="J32" s="68"/>
      <c r="K32" s="69">
        <f t="shared" si="22"/>
        <v>0</v>
      </c>
      <c r="L32" s="70"/>
      <c r="M32" s="193">
        <f t="shared" si="13"/>
        <v>0</v>
      </c>
      <c r="N32" s="68"/>
      <c r="O32" s="67">
        <f t="shared" si="3"/>
        <v>0</v>
      </c>
      <c r="P32" s="68"/>
      <c r="Q32" s="69">
        <f t="shared" si="23"/>
        <v>0</v>
      </c>
      <c r="R32" s="70"/>
      <c r="S32" s="67">
        <f t="shared" si="27"/>
        <v>0</v>
      </c>
      <c r="T32" s="68"/>
      <c r="U32" s="67">
        <f t="shared" si="28"/>
        <v>0</v>
      </c>
      <c r="V32" s="68"/>
      <c r="W32" s="69">
        <f t="shared" si="29"/>
        <v>0</v>
      </c>
      <c r="X32" s="66"/>
      <c r="Y32" s="67">
        <f t="shared" si="24"/>
        <v>0</v>
      </c>
      <c r="Z32" s="68"/>
      <c r="AA32" s="75">
        <f t="shared" si="25"/>
        <v>0</v>
      </c>
      <c r="AB32" s="68"/>
      <c r="AC32" s="69">
        <f t="shared" si="26"/>
        <v>0</v>
      </c>
      <c r="AD32" s="314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</row>
    <row r="33" spans="1:44" s="239" customFormat="1" ht="18" customHeight="1">
      <c r="A33" s="149"/>
      <c r="B33" s="153" t="s">
        <v>164</v>
      </c>
      <c r="C33" s="191">
        <f t="shared" si="11"/>
        <v>2</v>
      </c>
      <c r="D33" s="82">
        <v>20</v>
      </c>
      <c r="E33" s="194">
        <f t="shared" si="12"/>
        <v>40</v>
      </c>
      <c r="F33" s="470">
        <v>2</v>
      </c>
      <c r="G33" s="67">
        <f t="shared" si="20"/>
        <v>40</v>
      </c>
      <c r="H33" s="121"/>
      <c r="I33" s="67">
        <f t="shared" si="21"/>
        <v>0</v>
      </c>
      <c r="J33" s="68"/>
      <c r="K33" s="69">
        <f t="shared" si="22"/>
        <v>0</v>
      </c>
      <c r="L33" s="70"/>
      <c r="M33" s="193">
        <f t="shared" si="13"/>
        <v>0</v>
      </c>
      <c r="N33" s="68"/>
      <c r="O33" s="67">
        <f t="shared" si="3"/>
        <v>0</v>
      </c>
      <c r="P33" s="68"/>
      <c r="Q33" s="69">
        <f t="shared" si="23"/>
        <v>0</v>
      </c>
      <c r="R33" s="70"/>
      <c r="S33" s="67">
        <f t="shared" si="27"/>
        <v>0</v>
      </c>
      <c r="T33" s="68"/>
      <c r="U33" s="67">
        <f t="shared" si="28"/>
        <v>0</v>
      </c>
      <c r="V33" s="68"/>
      <c r="W33" s="69">
        <f t="shared" si="29"/>
        <v>0</v>
      </c>
      <c r="X33" s="66"/>
      <c r="Y33" s="67">
        <f t="shared" si="24"/>
        <v>0</v>
      </c>
      <c r="Z33" s="68"/>
      <c r="AA33" s="75">
        <f t="shared" si="25"/>
        <v>0</v>
      </c>
      <c r="AB33" s="68"/>
      <c r="AC33" s="69">
        <f t="shared" si="26"/>
        <v>0</v>
      </c>
      <c r="AD33" s="314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</row>
    <row r="34" spans="1:44" s="239" customFormat="1" ht="18" customHeight="1">
      <c r="A34" s="149"/>
      <c r="B34" s="153" t="s">
        <v>165</v>
      </c>
      <c r="C34" s="191">
        <f t="shared" si="11"/>
        <v>50</v>
      </c>
      <c r="D34" s="82">
        <v>180</v>
      </c>
      <c r="E34" s="194">
        <f t="shared" si="12"/>
        <v>9000</v>
      </c>
      <c r="F34" s="470">
        <v>50</v>
      </c>
      <c r="G34" s="67">
        <f t="shared" si="20"/>
        <v>9000</v>
      </c>
      <c r="H34" s="121"/>
      <c r="I34" s="67">
        <f t="shared" si="21"/>
        <v>0</v>
      </c>
      <c r="J34" s="68"/>
      <c r="K34" s="69">
        <f t="shared" si="22"/>
        <v>0</v>
      </c>
      <c r="L34" s="70"/>
      <c r="M34" s="193">
        <f t="shared" si="13"/>
        <v>0</v>
      </c>
      <c r="N34" s="68"/>
      <c r="O34" s="67">
        <f t="shared" si="3"/>
        <v>0</v>
      </c>
      <c r="P34" s="68"/>
      <c r="Q34" s="69">
        <f t="shared" si="23"/>
        <v>0</v>
      </c>
      <c r="R34" s="70"/>
      <c r="S34" s="67">
        <f t="shared" si="27"/>
        <v>0</v>
      </c>
      <c r="T34" s="68"/>
      <c r="U34" s="67">
        <f t="shared" si="28"/>
        <v>0</v>
      </c>
      <c r="V34" s="68"/>
      <c r="W34" s="69">
        <f t="shared" si="29"/>
        <v>0</v>
      </c>
      <c r="X34" s="66"/>
      <c r="Y34" s="67">
        <f t="shared" si="24"/>
        <v>0</v>
      </c>
      <c r="Z34" s="68"/>
      <c r="AA34" s="75">
        <f t="shared" si="25"/>
        <v>0</v>
      </c>
      <c r="AB34" s="68"/>
      <c r="AC34" s="69">
        <f t="shared" si="26"/>
        <v>0</v>
      </c>
      <c r="AD34" s="314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</row>
    <row r="35" spans="1:44" s="239" customFormat="1" ht="18" customHeight="1">
      <c r="A35" s="149"/>
      <c r="B35" s="153" t="s">
        <v>166</v>
      </c>
      <c r="C35" s="191">
        <f t="shared" si="11"/>
        <v>40</v>
      </c>
      <c r="D35" s="82">
        <v>200</v>
      </c>
      <c r="E35" s="194">
        <f t="shared" si="12"/>
        <v>8000</v>
      </c>
      <c r="F35" s="470">
        <v>40</v>
      </c>
      <c r="G35" s="67">
        <f t="shared" si="20"/>
        <v>8000</v>
      </c>
      <c r="H35" s="121"/>
      <c r="I35" s="67">
        <f t="shared" si="21"/>
        <v>0</v>
      </c>
      <c r="J35" s="68"/>
      <c r="K35" s="69">
        <f t="shared" si="22"/>
        <v>0</v>
      </c>
      <c r="L35" s="70"/>
      <c r="M35" s="193">
        <f t="shared" si="13"/>
        <v>0</v>
      </c>
      <c r="N35" s="68"/>
      <c r="O35" s="67">
        <f t="shared" si="3"/>
        <v>0</v>
      </c>
      <c r="P35" s="68"/>
      <c r="Q35" s="69">
        <f t="shared" si="23"/>
        <v>0</v>
      </c>
      <c r="R35" s="70"/>
      <c r="S35" s="67">
        <f t="shared" si="27"/>
        <v>0</v>
      </c>
      <c r="T35" s="68"/>
      <c r="U35" s="67">
        <f t="shared" si="28"/>
        <v>0</v>
      </c>
      <c r="V35" s="68"/>
      <c r="W35" s="69">
        <f t="shared" si="29"/>
        <v>0</v>
      </c>
      <c r="X35" s="66"/>
      <c r="Y35" s="67">
        <f t="shared" si="24"/>
        <v>0</v>
      </c>
      <c r="Z35" s="68"/>
      <c r="AA35" s="75">
        <f t="shared" si="25"/>
        <v>0</v>
      </c>
      <c r="AB35" s="68"/>
      <c r="AC35" s="69">
        <f t="shared" si="26"/>
        <v>0</v>
      </c>
      <c r="AD35" s="314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</row>
    <row r="36" spans="1:44" s="239" customFormat="1" ht="18" customHeight="1">
      <c r="A36" s="149"/>
      <c r="B36" s="153" t="s">
        <v>167</v>
      </c>
      <c r="C36" s="191">
        <f t="shared" si="11"/>
        <v>1</v>
      </c>
      <c r="D36" s="82">
        <v>150</v>
      </c>
      <c r="E36" s="194">
        <f t="shared" si="12"/>
        <v>150</v>
      </c>
      <c r="F36" s="470">
        <v>1</v>
      </c>
      <c r="G36" s="67">
        <f t="shared" si="20"/>
        <v>150</v>
      </c>
      <c r="H36" s="121"/>
      <c r="I36" s="67">
        <f t="shared" si="21"/>
        <v>0</v>
      </c>
      <c r="J36" s="68"/>
      <c r="K36" s="69">
        <f t="shared" si="22"/>
        <v>0</v>
      </c>
      <c r="L36" s="70"/>
      <c r="M36" s="193">
        <f t="shared" si="13"/>
        <v>0</v>
      </c>
      <c r="N36" s="68"/>
      <c r="O36" s="67">
        <f t="shared" si="3"/>
        <v>0</v>
      </c>
      <c r="P36" s="68"/>
      <c r="Q36" s="69">
        <f t="shared" si="23"/>
        <v>0</v>
      </c>
      <c r="R36" s="70"/>
      <c r="S36" s="67">
        <f t="shared" si="27"/>
        <v>0</v>
      </c>
      <c r="T36" s="68"/>
      <c r="U36" s="67">
        <f t="shared" si="28"/>
        <v>0</v>
      </c>
      <c r="V36" s="68"/>
      <c r="W36" s="69">
        <f t="shared" si="29"/>
        <v>0</v>
      </c>
      <c r="X36" s="66"/>
      <c r="Y36" s="67">
        <f t="shared" si="24"/>
        <v>0</v>
      </c>
      <c r="Z36" s="68"/>
      <c r="AA36" s="75">
        <f t="shared" si="25"/>
        <v>0</v>
      </c>
      <c r="AB36" s="68"/>
      <c r="AC36" s="69">
        <f t="shared" si="26"/>
        <v>0</v>
      </c>
      <c r="AD36" s="314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</row>
    <row r="37" spans="1:44" s="239" customFormat="1" ht="18" customHeight="1">
      <c r="A37" s="149"/>
      <c r="B37" s="153" t="s">
        <v>168</v>
      </c>
      <c r="C37" s="191">
        <f t="shared" ref="C37:C78" si="30">F37+H37+J37+L37+N37+P37+R37+T37+V37+X37+Z37+AB37</f>
        <v>1</v>
      </c>
      <c r="D37" s="82">
        <v>500</v>
      </c>
      <c r="E37" s="194">
        <f t="shared" ref="E37:E78" si="31">D37*C37</f>
        <v>500</v>
      </c>
      <c r="F37" s="470">
        <v>1</v>
      </c>
      <c r="G37" s="67">
        <f t="shared" ref="G37:G78" si="32">F37*D37</f>
        <v>500</v>
      </c>
      <c r="H37" s="121"/>
      <c r="I37" s="67">
        <f t="shared" ref="I37:I78" si="33">H37*D37</f>
        <v>0</v>
      </c>
      <c r="J37" s="68"/>
      <c r="K37" s="69">
        <f t="shared" ref="K37:K78" si="34">J37*D37</f>
        <v>0</v>
      </c>
      <c r="L37" s="70"/>
      <c r="M37" s="193">
        <f t="shared" ref="M37:M78" si="35">L37*D37</f>
        <v>0</v>
      </c>
      <c r="N37" s="68"/>
      <c r="O37" s="67">
        <f t="shared" ref="O37:O78" si="36">N37*D37</f>
        <v>0</v>
      </c>
      <c r="P37" s="68"/>
      <c r="Q37" s="69">
        <f t="shared" ref="Q37:Q78" si="37">P37*D37</f>
        <v>0</v>
      </c>
      <c r="R37" s="70"/>
      <c r="S37" s="67">
        <f t="shared" ref="S37:S78" si="38">R37*D37</f>
        <v>0</v>
      </c>
      <c r="T37" s="68"/>
      <c r="U37" s="67">
        <f t="shared" ref="U37:U78" si="39">T37*D37</f>
        <v>0</v>
      </c>
      <c r="V37" s="68"/>
      <c r="W37" s="69">
        <f t="shared" ref="W37:W78" si="40">V37*D37</f>
        <v>0</v>
      </c>
      <c r="X37" s="66"/>
      <c r="Y37" s="67">
        <f t="shared" ref="Y37:Y78" si="41">X37*D37</f>
        <v>0</v>
      </c>
      <c r="Z37" s="68"/>
      <c r="AA37" s="75">
        <f t="shared" ref="AA37:AA78" si="42">Z37*D37</f>
        <v>0</v>
      </c>
      <c r="AB37" s="68"/>
      <c r="AC37" s="69">
        <f t="shared" ref="AC37:AC78" si="43">AB37*D37</f>
        <v>0</v>
      </c>
      <c r="AD37" s="314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</row>
    <row r="38" spans="1:44" s="239" customFormat="1" ht="18" customHeight="1">
      <c r="A38" s="149"/>
      <c r="B38" s="153" t="s">
        <v>169</v>
      </c>
      <c r="C38" s="311">
        <f t="shared" si="30"/>
        <v>1</v>
      </c>
      <c r="D38" s="82">
        <v>40</v>
      </c>
      <c r="E38" s="194">
        <f t="shared" si="31"/>
        <v>40</v>
      </c>
      <c r="F38" s="470">
        <v>1</v>
      </c>
      <c r="G38" s="67">
        <f t="shared" si="32"/>
        <v>40</v>
      </c>
      <c r="H38" s="121"/>
      <c r="I38" s="67">
        <f t="shared" si="33"/>
        <v>0</v>
      </c>
      <c r="J38" s="68"/>
      <c r="K38" s="69">
        <f t="shared" si="34"/>
        <v>0</v>
      </c>
      <c r="L38" s="70"/>
      <c r="M38" s="75">
        <f t="shared" si="35"/>
        <v>0</v>
      </c>
      <c r="N38" s="68"/>
      <c r="O38" s="67">
        <f t="shared" si="36"/>
        <v>0</v>
      </c>
      <c r="P38" s="68"/>
      <c r="Q38" s="69">
        <f t="shared" si="37"/>
        <v>0</v>
      </c>
      <c r="R38" s="70"/>
      <c r="S38" s="67">
        <f t="shared" si="38"/>
        <v>0</v>
      </c>
      <c r="T38" s="68"/>
      <c r="U38" s="67">
        <f t="shared" si="39"/>
        <v>0</v>
      </c>
      <c r="V38" s="68"/>
      <c r="W38" s="69">
        <f t="shared" si="40"/>
        <v>0</v>
      </c>
      <c r="X38" s="66"/>
      <c r="Y38" s="67">
        <f t="shared" si="41"/>
        <v>0</v>
      </c>
      <c r="Z38" s="68"/>
      <c r="AA38" s="75">
        <f t="shared" si="42"/>
        <v>0</v>
      </c>
      <c r="AB38" s="68"/>
      <c r="AC38" s="69">
        <f t="shared" si="43"/>
        <v>0</v>
      </c>
      <c r="AD38" s="314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</row>
    <row r="39" spans="1:44" s="239" customFormat="1" ht="18" customHeight="1">
      <c r="A39" s="149"/>
      <c r="B39" s="153" t="s">
        <v>170</v>
      </c>
      <c r="C39" s="191">
        <f t="shared" si="30"/>
        <v>1</v>
      </c>
      <c r="D39" s="82">
        <v>60</v>
      </c>
      <c r="E39" s="194">
        <f t="shared" si="31"/>
        <v>60</v>
      </c>
      <c r="F39" s="470">
        <v>1</v>
      </c>
      <c r="G39" s="67">
        <f t="shared" si="32"/>
        <v>60</v>
      </c>
      <c r="H39" s="121"/>
      <c r="I39" s="67">
        <f t="shared" si="33"/>
        <v>0</v>
      </c>
      <c r="J39" s="68"/>
      <c r="K39" s="69">
        <f t="shared" si="34"/>
        <v>0</v>
      </c>
      <c r="L39" s="70"/>
      <c r="M39" s="193">
        <f t="shared" si="35"/>
        <v>0</v>
      </c>
      <c r="N39" s="68"/>
      <c r="O39" s="67">
        <f t="shared" si="36"/>
        <v>0</v>
      </c>
      <c r="P39" s="68"/>
      <c r="Q39" s="69">
        <f t="shared" si="37"/>
        <v>0</v>
      </c>
      <c r="R39" s="70"/>
      <c r="S39" s="67">
        <f t="shared" si="38"/>
        <v>0</v>
      </c>
      <c r="T39" s="68"/>
      <c r="U39" s="67">
        <f t="shared" si="39"/>
        <v>0</v>
      </c>
      <c r="V39" s="68"/>
      <c r="W39" s="69">
        <f t="shared" si="40"/>
        <v>0</v>
      </c>
      <c r="X39" s="66"/>
      <c r="Y39" s="67">
        <f t="shared" si="41"/>
        <v>0</v>
      </c>
      <c r="Z39" s="68"/>
      <c r="AA39" s="75">
        <f t="shared" si="42"/>
        <v>0</v>
      </c>
      <c r="AB39" s="68"/>
      <c r="AC39" s="69">
        <f t="shared" si="43"/>
        <v>0</v>
      </c>
      <c r="AD39" s="314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</row>
    <row r="40" spans="1:44" s="239" customFormat="1" ht="18" customHeight="1">
      <c r="A40" s="149"/>
      <c r="B40" s="153" t="s">
        <v>171</v>
      </c>
      <c r="C40" s="191">
        <f t="shared" si="30"/>
        <v>1</v>
      </c>
      <c r="D40" s="82">
        <v>500</v>
      </c>
      <c r="E40" s="194">
        <f t="shared" si="31"/>
        <v>500</v>
      </c>
      <c r="F40" s="470">
        <v>1</v>
      </c>
      <c r="G40" s="67">
        <f t="shared" si="32"/>
        <v>500</v>
      </c>
      <c r="H40" s="121"/>
      <c r="I40" s="67">
        <f t="shared" si="33"/>
        <v>0</v>
      </c>
      <c r="J40" s="68"/>
      <c r="K40" s="69">
        <f t="shared" si="34"/>
        <v>0</v>
      </c>
      <c r="L40" s="70"/>
      <c r="M40" s="193">
        <f t="shared" si="35"/>
        <v>0</v>
      </c>
      <c r="N40" s="68"/>
      <c r="O40" s="67">
        <f t="shared" si="36"/>
        <v>0</v>
      </c>
      <c r="P40" s="68"/>
      <c r="Q40" s="69">
        <f t="shared" si="37"/>
        <v>0</v>
      </c>
      <c r="R40" s="70"/>
      <c r="S40" s="67">
        <f t="shared" si="38"/>
        <v>0</v>
      </c>
      <c r="T40" s="68"/>
      <c r="U40" s="67">
        <f t="shared" si="39"/>
        <v>0</v>
      </c>
      <c r="V40" s="68"/>
      <c r="W40" s="69">
        <f t="shared" si="40"/>
        <v>0</v>
      </c>
      <c r="X40" s="66"/>
      <c r="Y40" s="67">
        <f t="shared" si="41"/>
        <v>0</v>
      </c>
      <c r="Z40" s="68"/>
      <c r="AA40" s="75">
        <f t="shared" si="42"/>
        <v>0</v>
      </c>
      <c r="AB40" s="68"/>
      <c r="AC40" s="69">
        <f t="shared" si="43"/>
        <v>0</v>
      </c>
      <c r="AD40" s="314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</row>
    <row r="41" spans="1:44" s="239" customFormat="1" ht="18" customHeight="1">
      <c r="A41" s="149"/>
      <c r="B41" s="153" t="s">
        <v>172</v>
      </c>
      <c r="C41" s="191">
        <f t="shared" si="30"/>
        <v>10</v>
      </c>
      <c r="D41" s="82">
        <v>15</v>
      </c>
      <c r="E41" s="194">
        <f t="shared" si="31"/>
        <v>150</v>
      </c>
      <c r="F41" s="470">
        <v>10</v>
      </c>
      <c r="G41" s="67">
        <f t="shared" si="32"/>
        <v>150</v>
      </c>
      <c r="H41" s="121"/>
      <c r="I41" s="67">
        <f t="shared" si="33"/>
        <v>0</v>
      </c>
      <c r="J41" s="68"/>
      <c r="K41" s="69">
        <f t="shared" si="34"/>
        <v>0</v>
      </c>
      <c r="L41" s="70"/>
      <c r="M41" s="193">
        <f t="shared" si="35"/>
        <v>0</v>
      </c>
      <c r="N41" s="68"/>
      <c r="O41" s="67">
        <f t="shared" si="36"/>
        <v>0</v>
      </c>
      <c r="P41" s="68"/>
      <c r="Q41" s="69">
        <f t="shared" si="37"/>
        <v>0</v>
      </c>
      <c r="R41" s="70"/>
      <c r="S41" s="67">
        <f t="shared" si="38"/>
        <v>0</v>
      </c>
      <c r="T41" s="68"/>
      <c r="U41" s="67">
        <f t="shared" si="39"/>
        <v>0</v>
      </c>
      <c r="V41" s="68"/>
      <c r="W41" s="69">
        <f t="shared" si="40"/>
        <v>0</v>
      </c>
      <c r="X41" s="66"/>
      <c r="Y41" s="67">
        <f t="shared" si="41"/>
        <v>0</v>
      </c>
      <c r="Z41" s="68"/>
      <c r="AA41" s="75">
        <f t="shared" si="42"/>
        <v>0</v>
      </c>
      <c r="AB41" s="68"/>
      <c r="AC41" s="69">
        <f t="shared" si="43"/>
        <v>0</v>
      </c>
      <c r="AD41" s="314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</row>
    <row r="42" spans="1:44" s="239" customFormat="1" ht="18" customHeight="1">
      <c r="A42" s="149"/>
      <c r="B42" s="153" t="s">
        <v>495</v>
      </c>
      <c r="C42" s="191">
        <f t="shared" si="30"/>
        <v>5</v>
      </c>
      <c r="D42" s="82">
        <v>5000</v>
      </c>
      <c r="E42" s="194">
        <f t="shared" si="31"/>
        <v>25000</v>
      </c>
      <c r="F42" s="470">
        <v>5</v>
      </c>
      <c r="G42" s="67">
        <f t="shared" si="32"/>
        <v>25000</v>
      </c>
      <c r="H42" s="121"/>
      <c r="I42" s="67">
        <f t="shared" si="33"/>
        <v>0</v>
      </c>
      <c r="J42" s="68"/>
      <c r="K42" s="69">
        <f t="shared" si="34"/>
        <v>0</v>
      </c>
      <c r="L42" s="70"/>
      <c r="M42" s="193">
        <f t="shared" si="35"/>
        <v>0</v>
      </c>
      <c r="N42" s="68"/>
      <c r="O42" s="67">
        <f t="shared" si="36"/>
        <v>0</v>
      </c>
      <c r="P42" s="68"/>
      <c r="Q42" s="69">
        <f t="shared" si="37"/>
        <v>0</v>
      </c>
      <c r="R42" s="70"/>
      <c r="S42" s="67">
        <f t="shared" si="38"/>
        <v>0</v>
      </c>
      <c r="T42" s="68"/>
      <c r="U42" s="67">
        <f t="shared" si="39"/>
        <v>0</v>
      </c>
      <c r="V42" s="68"/>
      <c r="W42" s="69">
        <f t="shared" si="40"/>
        <v>0</v>
      </c>
      <c r="X42" s="66"/>
      <c r="Y42" s="67">
        <f t="shared" si="41"/>
        <v>0</v>
      </c>
      <c r="Z42" s="68"/>
      <c r="AA42" s="75">
        <f t="shared" si="42"/>
        <v>0</v>
      </c>
      <c r="AB42" s="68"/>
      <c r="AC42" s="69">
        <f t="shared" si="43"/>
        <v>0</v>
      </c>
      <c r="AD42" s="314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</row>
    <row r="43" spans="1:44" s="239" customFormat="1" ht="18" customHeight="1">
      <c r="A43" s="149"/>
      <c r="B43" s="153" t="s">
        <v>496</v>
      </c>
      <c r="C43" s="191">
        <f t="shared" si="30"/>
        <v>2</v>
      </c>
      <c r="D43" s="82">
        <v>100</v>
      </c>
      <c r="E43" s="194">
        <f t="shared" si="31"/>
        <v>200</v>
      </c>
      <c r="F43" s="470">
        <v>2</v>
      </c>
      <c r="G43" s="67">
        <f t="shared" si="32"/>
        <v>200</v>
      </c>
      <c r="H43" s="121"/>
      <c r="I43" s="67">
        <f t="shared" si="33"/>
        <v>0</v>
      </c>
      <c r="J43" s="68"/>
      <c r="K43" s="69">
        <f t="shared" si="34"/>
        <v>0</v>
      </c>
      <c r="L43" s="70"/>
      <c r="M43" s="193">
        <f t="shared" si="35"/>
        <v>0</v>
      </c>
      <c r="N43" s="68"/>
      <c r="O43" s="67">
        <f t="shared" si="36"/>
        <v>0</v>
      </c>
      <c r="P43" s="68"/>
      <c r="Q43" s="69">
        <f t="shared" si="37"/>
        <v>0</v>
      </c>
      <c r="R43" s="70"/>
      <c r="S43" s="67">
        <f t="shared" si="38"/>
        <v>0</v>
      </c>
      <c r="T43" s="68"/>
      <c r="U43" s="67">
        <f t="shared" si="39"/>
        <v>0</v>
      </c>
      <c r="V43" s="68"/>
      <c r="W43" s="69">
        <f t="shared" si="40"/>
        <v>0</v>
      </c>
      <c r="X43" s="66"/>
      <c r="Y43" s="67">
        <f t="shared" si="41"/>
        <v>0</v>
      </c>
      <c r="Z43" s="68"/>
      <c r="AA43" s="75">
        <f t="shared" si="42"/>
        <v>0</v>
      </c>
      <c r="AB43" s="68"/>
      <c r="AC43" s="69">
        <f t="shared" si="43"/>
        <v>0</v>
      </c>
      <c r="AD43" s="314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</row>
    <row r="44" spans="1:44" s="239" customFormat="1" ht="18" customHeight="1">
      <c r="A44" s="149"/>
      <c r="B44" s="153" t="s">
        <v>174</v>
      </c>
      <c r="C44" s="191">
        <f t="shared" si="30"/>
        <v>10</v>
      </c>
      <c r="D44" s="82">
        <v>30</v>
      </c>
      <c r="E44" s="194">
        <f t="shared" si="31"/>
        <v>300</v>
      </c>
      <c r="F44" s="470">
        <v>10</v>
      </c>
      <c r="G44" s="67">
        <f t="shared" si="32"/>
        <v>300</v>
      </c>
      <c r="H44" s="121"/>
      <c r="I44" s="67">
        <f t="shared" si="33"/>
        <v>0</v>
      </c>
      <c r="J44" s="68"/>
      <c r="K44" s="69">
        <f t="shared" si="34"/>
        <v>0</v>
      </c>
      <c r="L44" s="70"/>
      <c r="M44" s="193">
        <f t="shared" si="35"/>
        <v>0</v>
      </c>
      <c r="N44" s="68"/>
      <c r="O44" s="67">
        <f t="shared" si="36"/>
        <v>0</v>
      </c>
      <c r="P44" s="68"/>
      <c r="Q44" s="69">
        <f t="shared" si="37"/>
        <v>0</v>
      </c>
      <c r="R44" s="70"/>
      <c r="S44" s="67">
        <f t="shared" si="38"/>
        <v>0</v>
      </c>
      <c r="T44" s="68"/>
      <c r="U44" s="67">
        <f t="shared" si="39"/>
        <v>0</v>
      </c>
      <c r="V44" s="68"/>
      <c r="W44" s="69">
        <f t="shared" si="40"/>
        <v>0</v>
      </c>
      <c r="X44" s="66"/>
      <c r="Y44" s="67">
        <f t="shared" si="41"/>
        <v>0</v>
      </c>
      <c r="Z44" s="68"/>
      <c r="AA44" s="75">
        <f t="shared" si="42"/>
        <v>0</v>
      </c>
      <c r="AB44" s="68"/>
      <c r="AC44" s="69">
        <f t="shared" si="43"/>
        <v>0</v>
      </c>
      <c r="AD44" s="314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</row>
    <row r="45" spans="1:44" s="239" customFormat="1" ht="18" customHeight="1">
      <c r="A45" s="149"/>
      <c r="B45" s="153" t="s">
        <v>175</v>
      </c>
      <c r="C45" s="191">
        <f t="shared" si="30"/>
        <v>30</v>
      </c>
      <c r="D45" s="82">
        <v>25</v>
      </c>
      <c r="E45" s="194">
        <f t="shared" si="31"/>
        <v>750</v>
      </c>
      <c r="F45" s="470">
        <v>30</v>
      </c>
      <c r="G45" s="67">
        <f t="shared" si="32"/>
        <v>750</v>
      </c>
      <c r="H45" s="121"/>
      <c r="I45" s="67">
        <f t="shared" si="33"/>
        <v>0</v>
      </c>
      <c r="J45" s="68"/>
      <c r="K45" s="69">
        <f t="shared" si="34"/>
        <v>0</v>
      </c>
      <c r="L45" s="70"/>
      <c r="M45" s="193">
        <f t="shared" si="35"/>
        <v>0</v>
      </c>
      <c r="N45" s="68"/>
      <c r="O45" s="67">
        <f t="shared" si="36"/>
        <v>0</v>
      </c>
      <c r="P45" s="68"/>
      <c r="Q45" s="69">
        <f t="shared" si="37"/>
        <v>0</v>
      </c>
      <c r="R45" s="70"/>
      <c r="S45" s="67">
        <f t="shared" si="38"/>
        <v>0</v>
      </c>
      <c r="T45" s="68"/>
      <c r="U45" s="67">
        <f t="shared" si="39"/>
        <v>0</v>
      </c>
      <c r="V45" s="68"/>
      <c r="W45" s="69">
        <f t="shared" si="40"/>
        <v>0</v>
      </c>
      <c r="X45" s="66"/>
      <c r="Y45" s="67">
        <f t="shared" si="41"/>
        <v>0</v>
      </c>
      <c r="Z45" s="68"/>
      <c r="AA45" s="75">
        <f t="shared" si="42"/>
        <v>0</v>
      </c>
      <c r="AB45" s="68"/>
      <c r="AC45" s="69">
        <f t="shared" si="43"/>
        <v>0</v>
      </c>
      <c r="AD45" s="314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</row>
    <row r="46" spans="1:44" s="239" customFormat="1" ht="18" customHeight="1">
      <c r="A46" s="149"/>
      <c r="B46" s="153" t="s">
        <v>176</v>
      </c>
      <c r="C46" s="191">
        <f t="shared" si="30"/>
        <v>1</v>
      </c>
      <c r="D46" s="82">
        <v>600</v>
      </c>
      <c r="E46" s="194">
        <f t="shared" si="31"/>
        <v>600</v>
      </c>
      <c r="F46" s="470">
        <v>1</v>
      </c>
      <c r="G46" s="67">
        <f t="shared" si="32"/>
        <v>600</v>
      </c>
      <c r="H46" s="121"/>
      <c r="I46" s="67">
        <f t="shared" si="33"/>
        <v>0</v>
      </c>
      <c r="J46" s="68"/>
      <c r="K46" s="69">
        <f t="shared" si="34"/>
        <v>0</v>
      </c>
      <c r="L46" s="70"/>
      <c r="M46" s="193">
        <f t="shared" si="35"/>
        <v>0</v>
      </c>
      <c r="N46" s="68"/>
      <c r="O46" s="67">
        <f t="shared" si="36"/>
        <v>0</v>
      </c>
      <c r="P46" s="68"/>
      <c r="Q46" s="69">
        <f t="shared" si="37"/>
        <v>0</v>
      </c>
      <c r="R46" s="70"/>
      <c r="S46" s="67">
        <f t="shared" si="38"/>
        <v>0</v>
      </c>
      <c r="T46" s="68"/>
      <c r="U46" s="67">
        <f t="shared" si="39"/>
        <v>0</v>
      </c>
      <c r="V46" s="68"/>
      <c r="W46" s="69">
        <f t="shared" si="40"/>
        <v>0</v>
      </c>
      <c r="X46" s="66"/>
      <c r="Y46" s="67">
        <f t="shared" si="41"/>
        <v>0</v>
      </c>
      <c r="Z46" s="68"/>
      <c r="AA46" s="75">
        <f t="shared" si="42"/>
        <v>0</v>
      </c>
      <c r="AB46" s="68"/>
      <c r="AC46" s="69">
        <f t="shared" si="43"/>
        <v>0</v>
      </c>
      <c r="AD46" s="314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</row>
    <row r="47" spans="1:44" s="239" customFormat="1" ht="18" customHeight="1">
      <c r="A47" s="149"/>
      <c r="B47" s="153" t="s">
        <v>177</v>
      </c>
      <c r="C47" s="191">
        <f t="shared" si="30"/>
        <v>1</v>
      </c>
      <c r="D47" s="82">
        <v>50</v>
      </c>
      <c r="E47" s="194">
        <f t="shared" si="31"/>
        <v>50</v>
      </c>
      <c r="F47" s="470">
        <v>1</v>
      </c>
      <c r="G47" s="67">
        <f t="shared" si="32"/>
        <v>50</v>
      </c>
      <c r="H47" s="121"/>
      <c r="I47" s="67">
        <f t="shared" si="33"/>
        <v>0</v>
      </c>
      <c r="J47" s="68"/>
      <c r="K47" s="69">
        <f t="shared" si="34"/>
        <v>0</v>
      </c>
      <c r="L47" s="70"/>
      <c r="M47" s="193">
        <f t="shared" si="35"/>
        <v>0</v>
      </c>
      <c r="N47" s="68"/>
      <c r="O47" s="67">
        <f t="shared" si="36"/>
        <v>0</v>
      </c>
      <c r="P47" s="68"/>
      <c r="Q47" s="69">
        <f t="shared" si="37"/>
        <v>0</v>
      </c>
      <c r="R47" s="70"/>
      <c r="S47" s="67">
        <f t="shared" si="38"/>
        <v>0</v>
      </c>
      <c r="T47" s="68"/>
      <c r="U47" s="67">
        <f t="shared" si="39"/>
        <v>0</v>
      </c>
      <c r="V47" s="68"/>
      <c r="W47" s="69">
        <f t="shared" si="40"/>
        <v>0</v>
      </c>
      <c r="X47" s="66"/>
      <c r="Y47" s="67">
        <f t="shared" si="41"/>
        <v>0</v>
      </c>
      <c r="Z47" s="68"/>
      <c r="AA47" s="75">
        <f t="shared" si="42"/>
        <v>0</v>
      </c>
      <c r="AB47" s="68"/>
      <c r="AC47" s="69">
        <f t="shared" si="43"/>
        <v>0</v>
      </c>
      <c r="AD47" s="314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</row>
    <row r="48" spans="1:44" s="239" customFormat="1" ht="18" customHeight="1">
      <c r="A48" s="149"/>
      <c r="B48" s="153" t="s">
        <v>178</v>
      </c>
      <c r="C48" s="191">
        <f t="shared" si="30"/>
        <v>6</v>
      </c>
      <c r="D48" s="82">
        <v>80</v>
      </c>
      <c r="E48" s="194">
        <f t="shared" si="31"/>
        <v>480</v>
      </c>
      <c r="F48" s="470">
        <v>6</v>
      </c>
      <c r="G48" s="67">
        <f t="shared" si="32"/>
        <v>480</v>
      </c>
      <c r="H48" s="121"/>
      <c r="I48" s="67">
        <f t="shared" si="33"/>
        <v>0</v>
      </c>
      <c r="J48" s="68"/>
      <c r="K48" s="69">
        <f t="shared" si="34"/>
        <v>0</v>
      </c>
      <c r="L48" s="70"/>
      <c r="M48" s="193">
        <f t="shared" si="35"/>
        <v>0</v>
      </c>
      <c r="N48" s="68"/>
      <c r="O48" s="67">
        <f t="shared" si="36"/>
        <v>0</v>
      </c>
      <c r="P48" s="68"/>
      <c r="Q48" s="69">
        <f t="shared" si="37"/>
        <v>0</v>
      </c>
      <c r="R48" s="70"/>
      <c r="S48" s="67">
        <f t="shared" si="38"/>
        <v>0</v>
      </c>
      <c r="T48" s="68"/>
      <c r="U48" s="67">
        <f t="shared" si="39"/>
        <v>0</v>
      </c>
      <c r="V48" s="68"/>
      <c r="W48" s="69">
        <f t="shared" si="40"/>
        <v>0</v>
      </c>
      <c r="X48" s="66"/>
      <c r="Y48" s="67">
        <f t="shared" si="41"/>
        <v>0</v>
      </c>
      <c r="Z48" s="68"/>
      <c r="AA48" s="75">
        <f t="shared" si="42"/>
        <v>0</v>
      </c>
      <c r="AB48" s="68"/>
      <c r="AC48" s="69">
        <f t="shared" si="43"/>
        <v>0</v>
      </c>
      <c r="AD48" s="314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</row>
    <row r="49" spans="1:44" s="239" customFormat="1" ht="20" customHeight="1">
      <c r="A49" s="149"/>
      <c r="B49" s="305" t="s">
        <v>180</v>
      </c>
      <c r="C49" s="191">
        <f t="shared" si="30"/>
        <v>6</v>
      </c>
      <c r="D49" s="82">
        <v>500</v>
      </c>
      <c r="E49" s="194">
        <f t="shared" si="31"/>
        <v>3000</v>
      </c>
      <c r="F49" s="470">
        <v>6</v>
      </c>
      <c r="G49" s="67">
        <f t="shared" si="32"/>
        <v>3000</v>
      </c>
      <c r="H49" s="121"/>
      <c r="I49" s="67">
        <f t="shared" si="33"/>
        <v>0</v>
      </c>
      <c r="J49" s="68"/>
      <c r="K49" s="69">
        <f t="shared" si="34"/>
        <v>0</v>
      </c>
      <c r="L49" s="70"/>
      <c r="M49" s="193">
        <f t="shared" si="35"/>
        <v>0</v>
      </c>
      <c r="N49" s="68"/>
      <c r="O49" s="67">
        <f t="shared" si="36"/>
        <v>0</v>
      </c>
      <c r="P49" s="68"/>
      <c r="Q49" s="69">
        <f t="shared" si="37"/>
        <v>0</v>
      </c>
      <c r="R49" s="70"/>
      <c r="S49" s="67">
        <f t="shared" si="38"/>
        <v>0</v>
      </c>
      <c r="T49" s="68"/>
      <c r="U49" s="67">
        <f t="shared" si="39"/>
        <v>0</v>
      </c>
      <c r="V49" s="68"/>
      <c r="W49" s="69">
        <f t="shared" si="40"/>
        <v>0</v>
      </c>
      <c r="X49" s="66"/>
      <c r="Y49" s="67">
        <f t="shared" si="41"/>
        <v>0</v>
      </c>
      <c r="Z49" s="68"/>
      <c r="AA49" s="75">
        <f t="shared" si="42"/>
        <v>0</v>
      </c>
      <c r="AB49" s="68"/>
      <c r="AC49" s="69">
        <f t="shared" si="43"/>
        <v>0</v>
      </c>
      <c r="AD49" s="314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</row>
    <row r="50" spans="1:44" s="239" customFormat="1" ht="18" customHeight="1">
      <c r="A50" s="149"/>
      <c r="B50" s="153" t="s">
        <v>182</v>
      </c>
      <c r="C50" s="191">
        <f t="shared" si="30"/>
        <v>1</v>
      </c>
      <c r="D50" s="82">
        <v>300</v>
      </c>
      <c r="E50" s="194">
        <f t="shared" si="31"/>
        <v>300</v>
      </c>
      <c r="F50" s="470">
        <v>1</v>
      </c>
      <c r="G50" s="67">
        <f t="shared" si="32"/>
        <v>300</v>
      </c>
      <c r="H50" s="121"/>
      <c r="I50" s="67">
        <f t="shared" si="33"/>
        <v>0</v>
      </c>
      <c r="J50" s="68"/>
      <c r="K50" s="69">
        <f t="shared" si="34"/>
        <v>0</v>
      </c>
      <c r="L50" s="70"/>
      <c r="M50" s="193">
        <f t="shared" si="35"/>
        <v>0</v>
      </c>
      <c r="N50" s="68"/>
      <c r="O50" s="67">
        <f t="shared" si="36"/>
        <v>0</v>
      </c>
      <c r="P50" s="68"/>
      <c r="Q50" s="69">
        <f t="shared" si="37"/>
        <v>0</v>
      </c>
      <c r="R50" s="70"/>
      <c r="S50" s="67">
        <f t="shared" si="38"/>
        <v>0</v>
      </c>
      <c r="T50" s="68"/>
      <c r="U50" s="67">
        <f t="shared" si="39"/>
        <v>0</v>
      </c>
      <c r="V50" s="68"/>
      <c r="W50" s="69">
        <f t="shared" si="40"/>
        <v>0</v>
      </c>
      <c r="X50" s="66"/>
      <c r="Y50" s="67">
        <f t="shared" si="41"/>
        <v>0</v>
      </c>
      <c r="Z50" s="68"/>
      <c r="AA50" s="75">
        <f t="shared" si="42"/>
        <v>0</v>
      </c>
      <c r="AB50" s="68"/>
      <c r="AC50" s="69">
        <f t="shared" si="43"/>
        <v>0</v>
      </c>
      <c r="AD50" s="314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</row>
    <row r="51" spans="1:44" s="239" customFormat="1" ht="18" customHeight="1">
      <c r="A51" s="149"/>
      <c r="B51" s="153" t="s">
        <v>497</v>
      </c>
      <c r="C51" s="191">
        <f t="shared" si="30"/>
        <v>1</v>
      </c>
      <c r="D51" s="82">
        <v>20</v>
      </c>
      <c r="E51" s="194">
        <f t="shared" si="31"/>
        <v>20</v>
      </c>
      <c r="F51" s="470">
        <v>1</v>
      </c>
      <c r="G51" s="67">
        <f t="shared" si="32"/>
        <v>20</v>
      </c>
      <c r="H51" s="121"/>
      <c r="I51" s="67">
        <f t="shared" si="33"/>
        <v>0</v>
      </c>
      <c r="J51" s="68"/>
      <c r="K51" s="69">
        <f t="shared" si="34"/>
        <v>0</v>
      </c>
      <c r="L51" s="70"/>
      <c r="M51" s="193">
        <f t="shared" si="35"/>
        <v>0</v>
      </c>
      <c r="N51" s="68"/>
      <c r="O51" s="67">
        <f t="shared" si="36"/>
        <v>0</v>
      </c>
      <c r="P51" s="68"/>
      <c r="Q51" s="69">
        <f t="shared" si="37"/>
        <v>0</v>
      </c>
      <c r="R51" s="70"/>
      <c r="S51" s="67">
        <f t="shared" si="38"/>
        <v>0</v>
      </c>
      <c r="T51" s="68"/>
      <c r="U51" s="67">
        <f t="shared" si="39"/>
        <v>0</v>
      </c>
      <c r="V51" s="68"/>
      <c r="W51" s="69">
        <f t="shared" si="40"/>
        <v>0</v>
      </c>
      <c r="X51" s="66"/>
      <c r="Y51" s="67">
        <f t="shared" si="41"/>
        <v>0</v>
      </c>
      <c r="Z51" s="68"/>
      <c r="AA51" s="75">
        <f t="shared" si="42"/>
        <v>0</v>
      </c>
      <c r="AB51" s="68"/>
      <c r="AC51" s="69">
        <f t="shared" si="43"/>
        <v>0</v>
      </c>
      <c r="AD51" s="314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</row>
    <row r="52" spans="1:44" s="239" customFormat="1" ht="18" customHeight="1">
      <c r="A52" s="149"/>
      <c r="B52" s="153" t="s">
        <v>498</v>
      </c>
      <c r="C52" s="191">
        <f t="shared" si="30"/>
        <v>1</v>
      </c>
      <c r="D52" s="82">
        <v>75</v>
      </c>
      <c r="E52" s="194">
        <f t="shared" si="31"/>
        <v>75</v>
      </c>
      <c r="F52" s="470">
        <v>1</v>
      </c>
      <c r="G52" s="67">
        <f t="shared" si="32"/>
        <v>75</v>
      </c>
      <c r="H52" s="121"/>
      <c r="I52" s="67">
        <f t="shared" si="33"/>
        <v>0</v>
      </c>
      <c r="J52" s="68"/>
      <c r="K52" s="69">
        <f t="shared" si="34"/>
        <v>0</v>
      </c>
      <c r="L52" s="70"/>
      <c r="M52" s="193">
        <f t="shared" si="35"/>
        <v>0</v>
      </c>
      <c r="N52" s="68"/>
      <c r="O52" s="67">
        <f t="shared" si="36"/>
        <v>0</v>
      </c>
      <c r="P52" s="68"/>
      <c r="Q52" s="69">
        <f t="shared" si="37"/>
        <v>0</v>
      </c>
      <c r="R52" s="70"/>
      <c r="S52" s="67">
        <f t="shared" si="38"/>
        <v>0</v>
      </c>
      <c r="T52" s="68"/>
      <c r="U52" s="67">
        <f t="shared" si="39"/>
        <v>0</v>
      </c>
      <c r="V52" s="68"/>
      <c r="W52" s="69">
        <f t="shared" si="40"/>
        <v>0</v>
      </c>
      <c r="X52" s="66"/>
      <c r="Y52" s="67">
        <f t="shared" si="41"/>
        <v>0</v>
      </c>
      <c r="Z52" s="68"/>
      <c r="AA52" s="75">
        <f t="shared" si="42"/>
        <v>0</v>
      </c>
      <c r="AB52" s="68"/>
      <c r="AC52" s="69">
        <f t="shared" si="43"/>
        <v>0</v>
      </c>
      <c r="AD52" s="314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</row>
    <row r="53" spans="1:44" s="239" customFormat="1" ht="18" customHeight="1">
      <c r="A53" s="149"/>
      <c r="B53" s="153" t="s">
        <v>185</v>
      </c>
      <c r="C53" s="191">
        <f t="shared" si="30"/>
        <v>1</v>
      </c>
      <c r="D53" s="82">
        <v>1750</v>
      </c>
      <c r="E53" s="194">
        <f t="shared" si="31"/>
        <v>1750</v>
      </c>
      <c r="F53" s="470">
        <v>1</v>
      </c>
      <c r="G53" s="67">
        <f t="shared" si="32"/>
        <v>1750</v>
      </c>
      <c r="H53" s="121"/>
      <c r="I53" s="67">
        <f t="shared" si="33"/>
        <v>0</v>
      </c>
      <c r="J53" s="68"/>
      <c r="K53" s="69">
        <f t="shared" si="34"/>
        <v>0</v>
      </c>
      <c r="L53" s="70"/>
      <c r="M53" s="193">
        <f t="shared" si="35"/>
        <v>0</v>
      </c>
      <c r="N53" s="68"/>
      <c r="O53" s="67">
        <f t="shared" si="36"/>
        <v>0</v>
      </c>
      <c r="P53" s="68"/>
      <c r="Q53" s="69">
        <f t="shared" si="37"/>
        <v>0</v>
      </c>
      <c r="R53" s="70"/>
      <c r="S53" s="67">
        <f t="shared" si="38"/>
        <v>0</v>
      </c>
      <c r="T53" s="68"/>
      <c r="U53" s="67">
        <f t="shared" si="39"/>
        <v>0</v>
      </c>
      <c r="V53" s="68"/>
      <c r="W53" s="69">
        <f t="shared" si="40"/>
        <v>0</v>
      </c>
      <c r="X53" s="66"/>
      <c r="Y53" s="67">
        <f t="shared" si="41"/>
        <v>0</v>
      </c>
      <c r="Z53" s="68"/>
      <c r="AA53" s="75">
        <f t="shared" si="42"/>
        <v>0</v>
      </c>
      <c r="AB53" s="68"/>
      <c r="AC53" s="69">
        <f t="shared" si="43"/>
        <v>0</v>
      </c>
      <c r="AD53" s="314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</row>
    <row r="54" spans="1:44" s="239" customFormat="1" ht="18" customHeight="1">
      <c r="A54" s="149"/>
      <c r="B54" s="153" t="s">
        <v>404</v>
      </c>
      <c r="C54" s="191">
        <f t="shared" si="30"/>
        <v>1</v>
      </c>
      <c r="D54" s="82">
        <v>100</v>
      </c>
      <c r="E54" s="194">
        <f t="shared" si="31"/>
        <v>100</v>
      </c>
      <c r="F54" s="470">
        <v>1</v>
      </c>
      <c r="G54" s="67">
        <f t="shared" si="32"/>
        <v>100</v>
      </c>
      <c r="H54" s="121"/>
      <c r="I54" s="67">
        <f t="shared" si="33"/>
        <v>0</v>
      </c>
      <c r="J54" s="68"/>
      <c r="K54" s="69">
        <f t="shared" si="34"/>
        <v>0</v>
      </c>
      <c r="L54" s="70"/>
      <c r="M54" s="193">
        <f t="shared" si="35"/>
        <v>0</v>
      </c>
      <c r="N54" s="68"/>
      <c r="O54" s="67">
        <f t="shared" si="36"/>
        <v>0</v>
      </c>
      <c r="P54" s="68"/>
      <c r="Q54" s="69">
        <f t="shared" si="37"/>
        <v>0</v>
      </c>
      <c r="R54" s="70"/>
      <c r="S54" s="67">
        <f t="shared" si="38"/>
        <v>0</v>
      </c>
      <c r="T54" s="68"/>
      <c r="U54" s="67">
        <f t="shared" si="39"/>
        <v>0</v>
      </c>
      <c r="V54" s="68"/>
      <c r="W54" s="69">
        <f t="shared" si="40"/>
        <v>0</v>
      </c>
      <c r="X54" s="66"/>
      <c r="Y54" s="67">
        <f t="shared" si="41"/>
        <v>0</v>
      </c>
      <c r="Z54" s="68"/>
      <c r="AA54" s="75">
        <f t="shared" si="42"/>
        <v>0</v>
      </c>
      <c r="AB54" s="68"/>
      <c r="AC54" s="69">
        <f t="shared" si="43"/>
        <v>0</v>
      </c>
      <c r="AD54" s="314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</row>
    <row r="55" spans="1:44" s="239" customFormat="1" ht="18" customHeight="1">
      <c r="A55" s="149"/>
      <c r="B55" s="153" t="s">
        <v>186</v>
      </c>
      <c r="C55" s="191">
        <f t="shared" si="30"/>
        <v>2</v>
      </c>
      <c r="D55" s="82">
        <v>200</v>
      </c>
      <c r="E55" s="194">
        <f t="shared" si="31"/>
        <v>400</v>
      </c>
      <c r="F55" s="470">
        <v>2</v>
      </c>
      <c r="G55" s="67">
        <f t="shared" si="32"/>
        <v>400</v>
      </c>
      <c r="H55" s="121"/>
      <c r="I55" s="67">
        <f t="shared" si="33"/>
        <v>0</v>
      </c>
      <c r="J55" s="68"/>
      <c r="K55" s="69">
        <f t="shared" si="34"/>
        <v>0</v>
      </c>
      <c r="L55" s="70"/>
      <c r="M55" s="193">
        <f t="shared" si="35"/>
        <v>0</v>
      </c>
      <c r="N55" s="68"/>
      <c r="O55" s="67">
        <f t="shared" si="36"/>
        <v>0</v>
      </c>
      <c r="P55" s="68"/>
      <c r="Q55" s="69">
        <f t="shared" si="37"/>
        <v>0</v>
      </c>
      <c r="R55" s="70"/>
      <c r="S55" s="67">
        <f t="shared" si="38"/>
        <v>0</v>
      </c>
      <c r="T55" s="68"/>
      <c r="U55" s="67">
        <f t="shared" si="39"/>
        <v>0</v>
      </c>
      <c r="V55" s="68"/>
      <c r="W55" s="69">
        <f t="shared" si="40"/>
        <v>0</v>
      </c>
      <c r="X55" s="66"/>
      <c r="Y55" s="67">
        <f t="shared" si="41"/>
        <v>0</v>
      </c>
      <c r="Z55" s="68"/>
      <c r="AA55" s="75">
        <f t="shared" si="42"/>
        <v>0</v>
      </c>
      <c r="AB55" s="68"/>
      <c r="AC55" s="69">
        <f t="shared" si="43"/>
        <v>0</v>
      </c>
      <c r="AD55" s="314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</row>
    <row r="56" spans="1:44" s="239" customFormat="1" ht="18" customHeight="1">
      <c r="A56" s="149"/>
      <c r="B56" s="153" t="s">
        <v>187</v>
      </c>
      <c r="C56" s="191">
        <f t="shared" si="30"/>
        <v>1</v>
      </c>
      <c r="D56" s="82">
        <v>250</v>
      </c>
      <c r="E56" s="194">
        <f t="shared" si="31"/>
        <v>250</v>
      </c>
      <c r="F56" s="470">
        <v>1</v>
      </c>
      <c r="G56" s="67">
        <f t="shared" si="32"/>
        <v>250</v>
      </c>
      <c r="H56" s="121"/>
      <c r="I56" s="67">
        <f t="shared" si="33"/>
        <v>0</v>
      </c>
      <c r="J56" s="68"/>
      <c r="K56" s="69">
        <f t="shared" si="34"/>
        <v>0</v>
      </c>
      <c r="L56" s="70"/>
      <c r="M56" s="193">
        <f t="shared" si="35"/>
        <v>0</v>
      </c>
      <c r="N56" s="68"/>
      <c r="O56" s="67">
        <f t="shared" si="36"/>
        <v>0</v>
      </c>
      <c r="P56" s="68"/>
      <c r="Q56" s="69">
        <f t="shared" si="37"/>
        <v>0</v>
      </c>
      <c r="R56" s="70"/>
      <c r="S56" s="67">
        <f t="shared" si="38"/>
        <v>0</v>
      </c>
      <c r="T56" s="68"/>
      <c r="U56" s="67">
        <f t="shared" si="39"/>
        <v>0</v>
      </c>
      <c r="V56" s="68"/>
      <c r="W56" s="69">
        <f t="shared" si="40"/>
        <v>0</v>
      </c>
      <c r="X56" s="66"/>
      <c r="Y56" s="67">
        <f t="shared" si="41"/>
        <v>0</v>
      </c>
      <c r="Z56" s="68"/>
      <c r="AA56" s="75">
        <f t="shared" si="42"/>
        <v>0</v>
      </c>
      <c r="AB56" s="68"/>
      <c r="AC56" s="69">
        <f t="shared" si="43"/>
        <v>0</v>
      </c>
      <c r="AD56" s="314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</row>
    <row r="57" spans="1:44" s="239" customFormat="1" ht="18" customHeight="1">
      <c r="A57" s="149"/>
      <c r="B57" s="153" t="s">
        <v>188</v>
      </c>
      <c r="C57" s="191">
        <f t="shared" si="30"/>
        <v>1</v>
      </c>
      <c r="D57" s="82">
        <v>300</v>
      </c>
      <c r="E57" s="194">
        <f t="shared" si="31"/>
        <v>300</v>
      </c>
      <c r="F57" s="470">
        <v>1</v>
      </c>
      <c r="G57" s="67">
        <f t="shared" si="32"/>
        <v>300</v>
      </c>
      <c r="H57" s="121"/>
      <c r="I57" s="67">
        <f t="shared" si="33"/>
        <v>0</v>
      </c>
      <c r="J57" s="68"/>
      <c r="K57" s="69">
        <f t="shared" si="34"/>
        <v>0</v>
      </c>
      <c r="L57" s="70"/>
      <c r="M57" s="193">
        <f t="shared" si="35"/>
        <v>0</v>
      </c>
      <c r="N57" s="68"/>
      <c r="O57" s="67">
        <f t="shared" si="36"/>
        <v>0</v>
      </c>
      <c r="P57" s="68"/>
      <c r="Q57" s="69">
        <f t="shared" si="37"/>
        <v>0</v>
      </c>
      <c r="R57" s="70"/>
      <c r="S57" s="67">
        <f t="shared" si="38"/>
        <v>0</v>
      </c>
      <c r="T57" s="68"/>
      <c r="U57" s="67">
        <f t="shared" si="39"/>
        <v>0</v>
      </c>
      <c r="V57" s="68"/>
      <c r="W57" s="69">
        <f t="shared" si="40"/>
        <v>0</v>
      </c>
      <c r="X57" s="66"/>
      <c r="Y57" s="67">
        <f t="shared" si="41"/>
        <v>0</v>
      </c>
      <c r="Z57" s="68"/>
      <c r="AA57" s="75">
        <f t="shared" si="42"/>
        <v>0</v>
      </c>
      <c r="AB57" s="68"/>
      <c r="AC57" s="69">
        <f t="shared" si="43"/>
        <v>0</v>
      </c>
      <c r="AD57" s="314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</row>
    <row r="58" spans="1:44" s="239" customFormat="1" ht="18" customHeight="1">
      <c r="A58" s="149"/>
      <c r="B58" s="153" t="s">
        <v>190</v>
      </c>
      <c r="C58" s="191">
        <f t="shared" si="30"/>
        <v>3</v>
      </c>
      <c r="D58" s="82">
        <v>60</v>
      </c>
      <c r="E58" s="194">
        <f t="shared" si="31"/>
        <v>180</v>
      </c>
      <c r="F58" s="470">
        <v>3</v>
      </c>
      <c r="G58" s="67">
        <f t="shared" si="32"/>
        <v>180</v>
      </c>
      <c r="H58" s="121"/>
      <c r="I58" s="67">
        <f t="shared" si="33"/>
        <v>0</v>
      </c>
      <c r="J58" s="68"/>
      <c r="K58" s="69">
        <f t="shared" si="34"/>
        <v>0</v>
      </c>
      <c r="L58" s="70"/>
      <c r="M58" s="193">
        <f t="shared" si="35"/>
        <v>0</v>
      </c>
      <c r="N58" s="68"/>
      <c r="O58" s="67">
        <f t="shared" si="36"/>
        <v>0</v>
      </c>
      <c r="P58" s="68"/>
      <c r="Q58" s="69">
        <f t="shared" si="37"/>
        <v>0</v>
      </c>
      <c r="R58" s="70"/>
      <c r="S58" s="67">
        <f t="shared" si="38"/>
        <v>0</v>
      </c>
      <c r="T58" s="68"/>
      <c r="U58" s="67">
        <f t="shared" si="39"/>
        <v>0</v>
      </c>
      <c r="V58" s="68"/>
      <c r="W58" s="69">
        <f t="shared" si="40"/>
        <v>0</v>
      </c>
      <c r="X58" s="66"/>
      <c r="Y58" s="67">
        <f t="shared" si="41"/>
        <v>0</v>
      </c>
      <c r="Z58" s="68"/>
      <c r="AA58" s="75">
        <f t="shared" si="42"/>
        <v>0</v>
      </c>
      <c r="AB58" s="68"/>
      <c r="AC58" s="69">
        <f t="shared" si="43"/>
        <v>0</v>
      </c>
      <c r="AD58" s="314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</row>
    <row r="59" spans="1:44" s="239" customFormat="1" ht="18" customHeight="1">
      <c r="A59" s="149"/>
      <c r="B59" s="153" t="s">
        <v>191</v>
      </c>
      <c r="C59" s="191">
        <f t="shared" si="30"/>
        <v>1</v>
      </c>
      <c r="D59" s="82">
        <v>50</v>
      </c>
      <c r="E59" s="194">
        <f t="shared" si="31"/>
        <v>50</v>
      </c>
      <c r="F59" s="470">
        <v>1</v>
      </c>
      <c r="G59" s="67">
        <f t="shared" si="32"/>
        <v>50</v>
      </c>
      <c r="H59" s="121"/>
      <c r="I59" s="67">
        <f t="shared" si="33"/>
        <v>0</v>
      </c>
      <c r="J59" s="68"/>
      <c r="K59" s="69">
        <f t="shared" si="34"/>
        <v>0</v>
      </c>
      <c r="L59" s="70"/>
      <c r="M59" s="193">
        <f t="shared" si="35"/>
        <v>0</v>
      </c>
      <c r="N59" s="68"/>
      <c r="O59" s="67">
        <f t="shared" si="36"/>
        <v>0</v>
      </c>
      <c r="P59" s="68"/>
      <c r="Q59" s="69">
        <f t="shared" si="37"/>
        <v>0</v>
      </c>
      <c r="R59" s="70"/>
      <c r="S59" s="67">
        <f t="shared" si="38"/>
        <v>0</v>
      </c>
      <c r="T59" s="68"/>
      <c r="U59" s="67">
        <f t="shared" si="39"/>
        <v>0</v>
      </c>
      <c r="V59" s="68"/>
      <c r="W59" s="69">
        <f t="shared" si="40"/>
        <v>0</v>
      </c>
      <c r="X59" s="66"/>
      <c r="Y59" s="67">
        <f t="shared" si="41"/>
        <v>0</v>
      </c>
      <c r="Z59" s="68"/>
      <c r="AA59" s="75">
        <f t="shared" si="42"/>
        <v>0</v>
      </c>
      <c r="AB59" s="68"/>
      <c r="AC59" s="69">
        <f t="shared" si="43"/>
        <v>0</v>
      </c>
      <c r="AD59" s="314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</row>
    <row r="60" spans="1:44" s="239" customFormat="1" ht="18" customHeight="1">
      <c r="A60" s="149"/>
      <c r="B60" s="153" t="s">
        <v>192</v>
      </c>
      <c r="C60" s="191">
        <f t="shared" si="30"/>
        <v>2</v>
      </c>
      <c r="D60" s="82">
        <v>150</v>
      </c>
      <c r="E60" s="194">
        <f t="shared" si="31"/>
        <v>300</v>
      </c>
      <c r="F60" s="470">
        <v>2</v>
      </c>
      <c r="G60" s="67">
        <f t="shared" si="32"/>
        <v>300</v>
      </c>
      <c r="H60" s="121"/>
      <c r="I60" s="67">
        <f t="shared" si="33"/>
        <v>0</v>
      </c>
      <c r="J60" s="68"/>
      <c r="K60" s="69">
        <f t="shared" si="34"/>
        <v>0</v>
      </c>
      <c r="L60" s="70"/>
      <c r="M60" s="193">
        <f t="shared" si="35"/>
        <v>0</v>
      </c>
      <c r="N60" s="68"/>
      <c r="O60" s="67">
        <f t="shared" si="36"/>
        <v>0</v>
      </c>
      <c r="P60" s="68"/>
      <c r="Q60" s="69">
        <f t="shared" si="37"/>
        <v>0</v>
      </c>
      <c r="R60" s="70"/>
      <c r="S60" s="67">
        <f t="shared" si="38"/>
        <v>0</v>
      </c>
      <c r="T60" s="68"/>
      <c r="U60" s="67">
        <f t="shared" si="39"/>
        <v>0</v>
      </c>
      <c r="V60" s="68"/>
      <c r="W60" s="69">
        <f t="shared" si="40"/>
        <v>0</v>
      </c>
      <c r="X60" s="66"/>
      <c r="Y60" s="67">
        <f t="shared" si="41"/>
        <v>0</v>
      </c>
      <c r="Z60" s="68"/>
      <c r="AA60" s="75">
        <f t="shared" si="42"/>
        <v>0</v>
      </c>
      <c r="AB60" s="68"/>
      <c r="AC60" s="69">
        <f t="shared" si="43"/>
        <v>0</v>
      </c>
      <c r="AD60" s="314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</row>
    <row r="61" spans="1:44" s="239" customFormat="1" ht="18" customHeight="1">
      <c r="A61" s="149"/>
      <c r="B61" s="153" t="s">
        <v>193</v>
      </c>
      <c r="C61" s="191">
        <f t="shared" si="30"/>
        <v>1</v>
      </c>
      <c r="D61" s="82">
        <v>30</v>
      </c>
      <c r="E61" s="194">
        <f t="shared" si="31"/>
        <v>30</v>
      </c>
      <c r="F61" s="470">
        <v>1</v>
      </c>
      <c r="G61" s="67">
        <f t="shared" si="32"/>
        <v>30</v>
      </c>
      <c r="H61" s="121"/>
      <c r="I61" s="67">
        <f t="shared" si="33"/>
        <v>0</v>
      </c>
      <c r="J61" s="68"/>
      <c r="K61" s="69">
        <f t="shared" si="34"/>
        <v>0</v>
      </c>
      <c r="L61" s="70"/>
      <c r="M61" s="193">
        <f t="shared" si="35"/>
        <v>0</v>
      </c>
      <c r="N61" s="68"/>
      <c r="O61" s="67">
        <f t="shared" si="36"/>
        <v>0</v>
      </c>
      <c r="P61" s="68"/>
      <c r="Q61" s="69">
        <f t="shared" si="37"/>
        <v>0</v>
      </c>
      <c r="R61" s="70"/>
      <c r="S61" s="67">
        <f t="shared" si="38"/>
        <v>0</v>
      </c>
      <c r="T61" s="68"/>
      <c r="U61" s="67">
        <f t="shared" si="39"/>
        <v>0</v>
      </c>
      <c r="V61" s="68"/>
      <c r="W61" s="69">
        <f t="shared" si="40"/>
        <v>0</v>
      </c>
      <c r="X61" s="66"/>
      <c r="Y61" s="67">
        <f t="shared" si="41"/>
        <v>0</v>
      </c>
      <c r="Z61" s="68"/>
      <c r="AA61" s="75">
        <f t="shared" si="42"/>
        <v>0</v>
      </c>
      <c r="AB61" s="68"/>
      <c r="AC61" s="69">
        <f t="shared" si="43"/>
        <v>0</v>
      </c>
      <c r="AD61" s="314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</row>
    <row r="62" spans="1:44" s="239" customFormat="1" ht="18" customHeight="1">
      <c r="A62" s="149"/>
      <c r="B62" s="153" t="s">
        <v>194</v>
      </c>
      <c r="C62" s="191">
        <f t="shared" si="30"/>
        <v>1</v>
      </c>
      <c r="D62" s="82">
        <v>100</v>
      </c>
      <c r="E62" s="194">
        <f t="shared" si="31"/>
        <v>100</v>
      </c>
      <c r="F62" s="470">
        <v>1</v>
      </c>
      <c r="G62" s="67">
        <f t="shared" si="32"/>
        <v>100</v>
      </c>
      <c r="H62" s="121"/>
      <c r="I62" s="67">
        <f t="shared" si="33"/>
        <v>0</v>
      </c>
      <c r="J62" s="68"/>
      <c r="K62" s="69">
        <f t="shared" si="34"/>
        <v>0</v>
      </c>
      <c r="L62" s="70"/>
      <c r="M62" s="193">
        <f t="shared" si="35"/>
        <v>0</v>
      </c>
      <c r="N62" s="68"/>
      <c r="O62" s="67">
        <f t="shared" si="36"/>
        <v>0</v>
      </c>
      <c r="P62" s="68"/>
      <c r="Q62" s="69">
        <f t="shared" si="37"/>
        <v>0</v>
      </c>
      <c r="R62" s="70"/>
      <c r="S62" s="67">
        <f t="shared" si="38"/>
        <v>0</v>
      </c>
      <c r="T62" s="68"/>
      <c r="U62" s="67">
        <f t="shared" si="39"/>
        <v>0</v>
      </c>
      <c r="V62" s="68"/>
      <c r="W62" s="69">
        <f t="shared" si="40"/>
        <v>0</v>
      </c>
      <c r="X62" s="66"/>
      <c r="Y62" s="67">
        <f t="shared" si="41"/>
        <v>0</v>
      </c>
      <c r="Z62" s="68"/>
      <c r="AA62" s="75">
        <f t="shared" si="42"/>
        <v>0</v>
      </c>
      <c r="AB62" s="68"/>
      <c r="AC62" s="69">
        <f t="shared" si="43"/>
        <v>0</v>
      </c>
      <c r="AD62" s="314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</row>
    <row r="63" spans="1:44" s="239" customFormat="1" ht="18" customHeight="1">
      <c r="A63" s="149"/>
      <c r="B63" s="153" t="s">
        <v>405</v>
      </c>
      <c r="C63" s="191">
        <f t="shared" si="30"/>
        <v>1</v>
      </c>
      <c r="D63" s="82">
        <v>400</v>
      </c>
      <c r="E63" s="194">
        <f t="shared" si="31"/>
        <v>400</v>
      </c>
      <c r="F63" s="470">
        <v>1</v>
      </c>
      <c r="G63" s="67">
        <f t="shared" si="32"/>
        <v>400</v>
      </c>
      <c r="H63" s="121"/>
      <c r="I63" s="67">
        <f t="shared" si="33"/>
        <v>0</v>
      </c>
      <c r="J63" s="68"/>
      <c r="K63" s="69">
        <f t="shared" si="34"/>
        <v>0</v>
      </c>
      <c r="L63" s="70"/>
      <c r="M63" s="193">
        <f t="shared" si="35"/>
        <v>0</v>
      </c>
      <c r="N63" s="68"/>
      <c r="O63" s="67">
        <f t="shared" si="36"/>
        <v>0</v>
      </c>
      <c r="P63" s="68"/>
      <c r="Q63" s="69">
        <f t="shared" si="37"/>
        <v>0</v>
      </c>
      <c r="R63" s="70"/>
      <c r="S63" s="67">
        <f t="shared" si="38"/>
        <v>0</v>
      </c>
      <c r="T63" s="68"/>
      <c r="U63" s="67">
        <f t="shared" si="39"/>
        <v>0</v>
      </c>
      <c r="V63" s="68"/>
      <c r="W63" s="69">
        <f t="shared" si="40"/>
        <v>0</v>
      </c>
      <c r="X63" s="66"/>
      <c r="Y63" s="67">
        <f t="shared" si="41"/>
        <v>0</v>
      </c>
      <c r="Z63" s="68"/>
      <c r="AA63" s="75">
        <f t="shared" si="42"/>
        <v>0</v>
      </c>
      <c r="AB63" s="68"/>
      <c r="AC63" s="69">
        <f t="shared" si="43"/>
        <v>0</v>
      </c>
      <c r="AD63" s="314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</row>
    <row r="64" spans="1:44" s="239" customFormat="1" ht="18" customHeight="1">
      <c r="A64" s="149"/>
      <c r="B64" s="153" t="s">
        <v>195</v>
      </c>
      <c r="C64" s="191">
        <f t="shared" si="30"/>
        <v>10</v>
      </c>
      <c r="D64" s="82">
        <v>25</v>
      </c>
      <c r="E64" s="194">
        <f t="shared" si="31"/>
        <v>250</v>
      </c>
      <c r="F64" s="470">
        <v>10</v>
      </c>
      <c r="G64" s="67">
        <f t="shared" si="32"/>
        <v>250</v>
      </c>
      <c r="H64" s="121"/>
      <c r="I64" s="67">
        <f t="shared" si="33"/>
        <v>0</v>
      </c>
      <c r="J64" s="68"/>
      <c r="K64" s="69">
        <f t="shared" si="34"/>
        <v>0</v>
      </c>
      <c r="L64" s="70"/>
      <c r="M64" s="193">
        <f t="shared" si="35"/>
        <v>0</v>
      </c>
      <c r="N64" s="68"/>
      <c r="O64" s="67">
        <f t="shared" si="36"/>
        <v>0</v>
      </c>
      <c r="P64" s="68"/>
      <c r="Q64" s="69">
        <f t="shared" si="37"/>
        <v>0</v>
      </c>
      <c r="R64" s="70"/>
      <c r="S64" s="67">
        <f t="shared" si="38"/>
        <v>0</v>
      </c>
      <c r="T64" s="68"/>
      <c r="U64" s="67">
        <f t="shared" si="39"/>
        <v>0</v>
      </c>
      <c r="V64" s="68"/>
      <c r="W64" s="69">
        <f t="shared" si="40"/>
        <v>0</v>
      </c>
      <c r="X64" s="66"/>
      <c r="Y64" s="67">
        <f t="shared" si="41"/>
        <v>0</v>
      </c>
      <c r="Z64" s="68"/>
      <c r="AA64" s="75">
        <f t="shared" si="42"/>
        <v>0</v>
      </c>
      <c r="AB64" s="68"/>
      <c r="AC64" s="69">
        <f t="shared" si="43"/>
        <v>0</v>
      </c>
      <c r="AD64" s="314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</row>
    <row r="65" spans="1:44" s="239" customFormat="1" ht="18" customHeight="1">
      <c r="A65" s="149"/>
      <c r="B65" s="153" t="s">
        <v>196</v>
      </c>
      <c r="C65" s="191">
        <f t="shared" si="30"/>
        <v>2</v>
      </c>
      <c r="D65" s="82">
        <v>55</v>
      </c>
      <c r="E65" s="194">
        <f t="shared" si="31"/>
        <v>110</v>
      </c>
      <c r="F65" s="470">
        <v>2</v>
      </c>
      <c r="G65" s="67">
        <f t="shared" si="32"/>
        <v>110</v>
      </c>
      <c r="H65" s="121"/>
      <c r="I65" s="67">
        <f t="shared" si="33"/>
        <v>0</v>
      </c>
      <c r="J65" s="68"/>
      <c r="K65" s="69">
        <f t="shared" si="34"/>
        <v>0</v>
      </c>
      <c r="L65" s="70"/>
      <c r="M65" s="193">
        <f t="shared" si="35"/>
        <v>0</v>
      </c>
      <c r="N65" s="68"/>
      <c r="O65" s="67">
        <f t="shared" si="36"/>
        <v>0</v>
      </c>
      <c r="P65" s="68"/>
      <c r="Q65" s="69">
        <f t="shared" si="37"/>
        <v>0</v>
      </c>
      <c r="R65" s="70"/>
      <c r="S65" s="67">
        <f t="shared" si="38"/>
        <v>0</v>
      </c>
      <c r="T65" s="68"/>
      <c r="U65" s="67">
        <f t="shared" si="39"/>
        <v>0</v>
      </c>
      <c r="V65" s="68"/>
      <c r="W65" s="69">
        <f t="shared" si="40"/>
        <v>0</v>
      </c>
      <c r="X65" s="66"/>
      <c r="Y65" s="67">
        <f t="shared" si="41"/>
        <v>0</v>
      </c>
      <c r="Z65" s="68"/>
      <c r="AA65" s="75">
        <f t="shared" si="42"/>
        <v>0</v>
      </c>
      <c r="AB65" s="68"/>
      <c r="AC65" s="69">
        <f t="shared" si="43"/>
        <v>0</v>
      </c>
      <c r="AD65" s="314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</row>
    <row r="66" spans="1:44" s="239" customFormat="1" ht="18" customHeight="1">
      <c r="A66" s="149"/>
      <c r="B66" s="153" t="s">
        <v>197</v>
      </c>
      <c r="C66" s="191">
        <f t="shared" si="30"/>
        <v>1</v>
      </c>
      <c r="D66" s="82">
        <v>250</v>
      </c>
      <c r="E66" s="194">
        <f t="shared" si="31"/>
        <v>250</v>
      </c>
      <c r="F66" s="470">
        <v>1</v>
      </c>
      <c r="G66" s="67">
        <f t="shared" si="32"/>
        <v>250</v>
      </c>
      <c r="H66" s="121"/>
      <c r="I66" s="67">
        <f t="shared" si="33"/>
        <v>0</v>
      </c>
      <c r="J66" s="68"/>
      <c r="K66" s="69">
        <f t="shared" si="34"/>
        <v>0</v>
      </c>
      <c r="L66" s="70"/>
      <c r="M66" s="193">
        <f t="shared" si="35"/>
        <v>0</v>
      </c>
      <c r="N66" s="68"/>
      <c r="O66" s="67">
        <f t="shared" si="36"/>
        <v>0</v>
      </c>
      <c r="P66" s="68"/>
      <c r="Q66" s="69">
        <f t="shared" si="37"/>
        <v>0</v>
      </c>
      <c r="R66" s="70"/>
      <c r="S66" s="67">
        <f t="shared" si="38"/>
        <v>0</v>
      </c>
      <c r="T66" s="68"/>
      <c r="U66" s="67">
        <f t="shared" si="39"/>
        <v>0</v>
      </c>
      <c r="V66" s="68"/>
      <c r="W66" s="69">
        <f t="shared" si="40"/>
        <v>0</v>
      </c>
      <c r="X66" s="66"/>
      <c r="Y66" s="67">
        <f t="shared" si="41"/>
        <v>0</v>
      </c>
      <c r="Z66" s="68"/>
      <c r="AA66" s="75">
        <f t="shared" si="42"/>
        <v>0</v>
      </c>
      <c r="AB66" s="68"/>
      <c r="AC66" s="69">
        <f t="shared" si="43"/>
        <v>0</v>
      </c>
      <c r="AD66" s="314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</row>
    <row r="67" spans="1:44" s="239" customFormat="1" ht="18" customHeight="1">
      <c r="A67" s="149"/>
      <c r="B67" s="153" t="s">
        <v>198</v>
      </c>
      <c r="C67" s="191">
        <f t="shared" si="30"/>
        <v>13</v>
      </c>
      <c r="D67" s="82">
        <v>90</v>
      </c>
      <c r="E67" s="194">
        <f t="shared" si="31"/>
        <v>1170</v>
      </c>
      <c r="F67" s="470">
        <v>13</v>
      </c>
      <c r="G67" s="67">
        <f t="shared" si="32"/>
        <v>1170</v>
      </c>
      <c r="H67" s="121"/>
      <c r="I67" s="67">
        <f t="shared" si="33"/>
        <v>0</v>
      </c>
      <c r="J67" s="68"/>
      <c r="K67" s="69">
        <f t="shared" si="34"/>
        <v>0</v>
      </c>
      <c r="L67" s="70"/>
      <c r="M67" s="193">
        <f t="shared" si="35"/>
        <v>0</v>
      </c>
      <c r="N67" s="68"/>
      <c r="O67" s="67">
        <f t="shared" si="36"/>
        <v>0</v>
      </c>
      <c r="P67" s="68"/>
      <c r="Q67" s="69">
        <f t="shared" si="37"/>
        <v>0</v>
      </c>
      <c r="R67" s="70"/>
      <c r="S67" s="67">
        <f t="shared" si="38"/>
        <v>0</v>
      </c>
      <c r="T67" s="68"/>
      <c r="U67" s="67">
        <f t="shared" si="39"/>
        <v>0</v>
      </c>
      <c r="V67" s="68"/>
      <c r="W67" s="69">
        <f t="shared" si="40"/>
        <v>0</v>
      </c>
      <c r="X67" s="66"/>
      <c r="Y67" s="67">
        <f t="shared" si="41"/>
        <v>0</v>
      </c>
      <c r="Z67" s="68"/>
      <c r="AA67" s="75">
        <f t="shared" si="42"/>
        <v>0</v>
      </c>
      <c r="AB67" s="68"/>
      <c r="AC67" s="69">
        <f t="shared" si="43"/>
        <v>0</v>
      </c>
      <c r="AD67" s="314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</row>
    <row r="68" spans="1:44" s="239" customFormat="1" ht="18" customHeight="1">
      <c r="A68" s="149"/>
      <c r="B68" s="153" t="s">
        <v>199</v>
      </c>
      <c r="C68" s="191">
        <f t="shared" si="30"/>
        <v>10</v>
      </c>
      <c r="D68" s="82">
        <v>75</v>
      </c>
      <c r="E68" s="194">
        <f t="shared" si="31"/>
        <v>750</v>
      </c>
      <c r="F68" s="470">
        <v>10</v>
      </c>
      <c r="G68" s="67">
        <f t="shared" si="32"/>
        <v>750</v>
      </c>
      <c r="H68" s="121"/>
      <c r="I68" s="67">
        <f t="shared" si="33"/>
        <v>0</v>
      </c>
      <c r="J68" s="68"/>
      <c r="K68" s="69">
        <f t="shared" si="34"/>
        <v>0</v>
      </c>
      <c r="L68" s="70"/>
      <c r="M68" s="193">
        <f t="shared" si="35"/>
        <v>0</v>
      </c>
      <c r="N68" s="68"/>
      <c r="O68" s="67">
        <f t="shared" si="36"/>
        <v>0</v>
      </c>
      <c r="P68" s="68"/>
      <c r="Q68" s="69">
        <f t="shared" si="37"/>
        <v>0</v>
      </c>
      <c r="R68" s="70"/>
      <c r="S68" s="67">
        <f t="shared" si="38"/>
        <v>0</v>
      </c>
      <c r="T68" s="68"/>
      <c r="U68" s="67">
        <f t="shared" si="39"/>
        <v>0</v>
      </c>
      <c r="V68" s="68"/>
      <c r="W68" s="69">
        <f t="shared" si="40"/>
        <v>0</v>
      </c>
      <c r="X68" s="66"/>
      <c r="Y68" s="67">
        <f t="shared" si="41"/>
        <v>0</v>
      </c>
      <c r="Z68" s="68"/>
      <c r="AA68" s="75">
        <f t="shared" si="42"/>
        <v>0</v>
      </c>
      <c r="AB68" s="68"/>
      <c r="AC68" s="69">
        <f t="shared" si="43"/>
        <v>0</v>
      </c>
      <c r="AD68" s="314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</row>
    <row r="69" spans="1:44" s="239" customFormat="1" ht="18" customHeight="1">
      <c r="A69" s="149"/>
      <c r="B69" s="153" t="s">
        <v>200</v>
      </c>
      <c r="C69" s="311">
        <f t="shared" si="30"/>
        <v>4</v>
      </c>
      <c r="D69" s="82">
        <v>40</v>
      </c>
      <c r="E69" s="194">
        <f t="shared" si="31"/>
        <v>160</v>
      </c>
      <c r="F69" s="470">
        <v>4</v>
      </c>
      <c r="G69" s="67">
        <f t="shared" si="32"/>
        <v>160</v>
      </c>
      <c r="H69" s="121"/>
      <c r="I69" s="67">
        <f t="shared" si="33"/>
        <v>0</v>
      </c>
      <c r="J69" s="68"/>
      <c r="K69" s="69">
        <f t="shared" si="34"/>
        <v>0</v>
      </c>
      <c r="L69" s="70"/>
      <c r="M69" s="75">
        <f t="shared" si="35"/>
        <v>0</v>
      </c>
      <c r="N69" s="68"/>
      <c r="O69" s="67">
        <f t="shared" si="36"/>
        <v>0</v>
      </c>
      <c r="P69" s="68"/>
      <c r="Q69" s="69">
        <f t="shared" si="37"/>
        <v>0</v>
      </c>
      <c r="R69" s="70"/>
      <c r="S69" s="67">
        <f t="shared" si="38"/>
        <v>0</v>
      </c>
      <c r="T69" s="68"/>
      <c r="U69" s="67">
        <f t="shared" si="39"/>
        <v>0</v>
      </c>
      <c r="V69" s="68"/>
      <c r="W69" s="69">
        <f t="shared" si="40"/>
        <v>0</v>
      </c>
      <c r="X69" s="66"/>
      <c r="Y69" s="67">
        <f t="shared" si="41"/>
        <v>0</v>
      </c>
      <c r="Z69" s="68"/>
      <c r="AA69" s="75">
        <f t="shared" si="42"/>
        <v>0</v>
      </c>
      <c r="AB69" s="68"/>
      <c r="AC69" s="69">
        <f t="shared" si="43"/>
        <v>0</v>
      </c>
      <c r="AD69" s="314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</row>
    <row r="70" spans="1:44" s="239" customFormat="1" ht="18" customHeight="1">
      <c r="A70" s="149"/>
      <c r="B70" s="153" t="s">
        <v>201</v>
      </c>
      <c r="C70" s="191">
        <f t="shared" si="30"/>
        <v>2</v>
      </c>
      <c r="D70" s="82">
        <v>50</v>
      </c>
      <c r="E70" s="194">
        <f t="shared" si="31"/>
        <v>100</v>
      </c>
      <c r="F70" s="470">
        <v>2</v>
      </c>
      <c r="G70" s="67">
        <f t="shared" si="32"/>
        <v>100</v>
      </c>
      <c r="H70" s="121"/>
      <c r="I70" s="67">
        <f t="shared" si="33"/>
        <v>0</v>
      </c>
      <c r="J70" s="68"/>
      <c r="K70" s="69">
        <f t="shared" si="34"/>
        <v>0</v>
      </c>
      <c r="L70" s="70"/>
      <c r="M70" s="193">
        <f t="shared" si="35"/>
        <v>0</v>
      </c>
      <c r="N70" s="68"/>
      <c r="O70" s="67">
        <f t="shared" si="36"/>
        <v>0</v>
      </c>
      <c r="P70" s="68"/>
      <c r="Q70" s="69">
        <f t="shared" si="37"/>
        <v>0</v>
      </c>
      <c r="R70" s="70"/>
      <c r="S70" s="67">
        <f t="shared" si="38"/>
        <v>0</v>
      </c>
      <c r="T70" s="68"/>
      <c r="U70" s="67">
        <f t="shared" si="39"/>
        <v>0</v>
      </c>
      <c r="V70" s="68"/>
      <c r="W70" s="69">
        <f t="shared" si="40"/>
        <v>0</v>
      </c>
      <c r="X70" s="66"/>
      <c r="Y70" s="67">
        <f t="shared" si="41"/>
        <v>0</v>
      </c>
      <c r="Z70" s="68"/>
      <c r="AA70" s="75">
        <f t="shared" si="42"/>
        <v>0</v>
      </c>
      <c r="AB70" s="68"/>
      <c r="AC70" s="69">
        <f t="shared" si="43"/>
        <v>0</v>
      </c>
      <c r="AD70" s="314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</row>
    <row r="71" spans="1:44" s="239" customFormat="1" ht="18" customHeight="1">
      <c r="A71" s="149"/>
      <c r="B71" s="153" t="s">
        <v>202</v>
      </c>
      <c r="C71" s="191">
        <f t="shared" si="30"/>
        <v>4</v>
      </c>
      <c r="D71" s="82">
        <v>20</v>
      </c>
      <c r="E71" s="194">
        <f t="shared" si="31"/>
        <v>80</v>
      </c>
      <c r="F71" s="470">
        <v>4</v>
      </c>
      <c r="G71" s="67">
        <f t="shared" si="32"/>
        <v>80</v>
      </c>
      <c r="H71" s="121"/>
      <c r="I71" s="67">
        <f t="shared" si="33"/>
        <v>0</v>
      </c>
      <c r="J71" s="68"/>
      <c r="K71" s="69">
        <f t="shared" si="34"/>
        <v>0</v>
      </c>
      <c r="L71" s="70"/>
      <c r="M71" s="193">
        <f t="shared" si="35"/>
        <v>0</v>
      </c>
      <c r="N71" s="68"/>
      <c r="O71" s="67">
        <f t="shared" si="36"/>
        <v>0</v>
      </c>
      <c r="P71" s="68"/>
      <c r="Q71" s="69">
        <f t="shared" si="37"/>
        <v>0</v>
      </c>
      <c r="R71" s="70"/>
      <c r="S71" s="67">
        <f t="shared" si="38"/>
        <v>0</v>
      </c>
      <c r="T71" s="68"/>
      <c r="U71" s="67">
        <f t="shared" si="39"/>
        <v>0</v>
      </c>
      <c r="V71" s="68"/>
      <c r="W71" s="69">
        <f t="shared" si="40"/>
        <v>0</v>
      </c>
      <c r="X71" s="66"/>
      <c r="Y71" s="67">
        <f t="shared" si="41"/>
        <v>0</v>
      </c>
      <c r="Z71" s="68"/>
      <c r="AA71" s="75">
        <f t="shared" si="42"/>
        <v>0</v>
      </c>
      <c r="AB71" s="68"/>
      <c r="AC71" s="69">
        <f t="shared" si="43"/>
        <v>0</v>
      </c>
      <c r="AD71" s="314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</row>
    <row r="72" spans="1:44" s="239" customFormat="1" ht="18" customHeight="1">
      <c r="A72" s="149"/>
      <c r="B72" s="153" t="s">
        <v>203</v>
      </c>
      <c r="C72" s="191">
        <f t="shared" si="30"/>
        <v>2</v>
      </c>
      <c r="D72" s="82">
        <v>10</v>
      </c>
      <c r="E72" s="194">
        <f t="shared" si="31"/>
        <v>20</v>
      </c>
      <c r="F72" s="470">
        <v>2</v>
      </c>
      <c r="G72" s="67">
        <f t="shared" si="32"/>
        <v>20</v>
      </c>
      <c r="H72" s="121"/>
      <c r="I72" s="67">
        <f t="shared" si="33"/>
        <v>0</v>
      </c>
      <c r="J72" s="68"/>
      <c r="K72" s="69">
        <f t="shared" si="34"/>
        <v>0</v>
      </c>
      <c r="L72" s="70"/>
      <c r="M72" s="193">
        <f t="shared" si="35"/>
        <v>0</v>
      </c>
      <c r="N72" s="68"/>
      <c r="O72" s="67">
        <f t="shared" si="36"/>
        <v>0</v>
      </c>
      <c r="P72" s="68"/>
      <c r="Q72" s="69">
        <f t="shared" si="37"/>
        <v>0</v>
      </c>
      <c r="R72" s="70"/>
      <c r="S72" s="67">
        <f t="shared" si="38"/>
        <v>0</v>
      </c>
      <c r="T72" s="68"/>
      <c r="U72" s="67">
        <f t="shared" si="39"/>
        <v>0</v>
      </c>
      <c r="V72" s="68"/>
      <c r="W72" s="69">
        <f t="shared" si="40"/>
        <v>0</v>
      </c>
      <c r="X72" s="66"/>
      <c r="Y72" s="67">
        <f t="shared" si="41"/>
        <v>0</v>
      </c>
      <c r="Z72" s="68"/>
      <c r="AA72" s="75">
        <f t="shared" si="42"/>
        <v>0</v>
      </c>
      <c r="AB72" s="68"/>
      <c r="AC72" s="69">
        <f t="shared" si="43"/>
        <v>0</v>
      </c>
      <c r="AD72" s="314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</row>
    <row r="73" spans="1:44" s="239" customFormat="1" ht="18" customHeight="1">
      <c r="A73" s="149"/>
      <c r="B73" s="153" t="s">
        <v>204</v>
      </c>
      <c r="C73" s="191">
        <f t="shared" si="30"/>
        <v>1</v>
      </c>
      <c r="D73" s="82">
        <v>100</v>
      </c>
      <c r="E73" s="194">
        <f t="shared" si="31"/>
        <v>100</v>
      </c>
      <c r="F73" s="470">
        <v>1</v>
      </c>
      <c r="G73" s="67">
        <f t="shared" si="32"/>
        <v>100</v>
      </c>
      <c r="H73" s="121"/>
      <c r="I73" s="67">
        <f t="shared" si="33"/>
        <v>0</v>
      </c>
      <c r="J73" s="68"/>
      <c r="K73" s="69">
        <f t="shared" si="34"/>
        <v>0</v>
      </c>
      <c r="L73" s="70"/>
      <c r="M73" s="193">
        <f t="shared" si="35"/>
        <v>0</v>
      </c>
      <c r="N73" s="68"/>
      <c r="O73" s="67">
        <f t="shared" si="36"/>
        <v>0</v>
      </c>
      <c r="P73" s="68"/>
      <c r="Q73" s="69">
        <f t="shared" si="37"/>
        <v>0</v>
      </c>
      <c r="R73" s="70"/>
      <c r="S73" s="67">
        <f t="shared" si="38"/>
        <v>0</v>
      </c>
      <c r="T73" s="68"/>
      <c r="U73" s="67">
        <f t="shared" si="39"/>
        <v>0</v>
      </c>
      <c r="V73" s="68"/>
      <c r="W73" s="69">
        <f t="shared" si="40"/>
        <v>0</v>
      </c>
      <c r="X73" s="66"/>
      <c r="Y73" s="67">
        <f t="shared" si="41"/>
        <v>0</v>
      </c>
      <c r="Z73" s="68"/>
      <c r="AA73" s="75">
        <f t="shared" si="42"/>
        <v>0</v>
      </c>
      <c r="AB73" s="68"/>
      <c r="AC73" s="69">
        <f t="shared" si="43"/>
        <v>0</v>
      </c>
      <c r="AD73" s="314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</row>
    <row r="74" spans="1:44" s="239" customFormat="1" ht="18" customHeight="1">
      <c r="A74" s="149"/>
      <c r="B74" s="153" t="s">
        <v>205</v>
      </c>
      <c r="C74" s="191">
        <f t="shared" si="30"/>
        <v>4</v>
      </c>
      <c r="D74" s="82">
        <v>100</v>
      </c>
      <c r="E74" s="194">
        <f t="shared" si="31"/>
        <v>400</v>
      </c>
      <c r="F74" s="470">
        <v>4</v>
      </c>
      <c r="G74" s="67">
        <f t="shared" si="32"/>
        <v>400</v>
      </c>
      <c r="H74" s="121"/>
      <c r="I74" s="67">
        <f t="shared" si="33"/>
        <v>0</v>
      </c>
      <c r="J74" s="68"/>
      <c r="K74" s="69">
        <f t="shared" si="34"/>
        <v>0</v>
      </c>
      <c r="L74" s="70"/>
      <c r="M74" s="193">
        <f t="shared" si="35"/>
        <v>0</v>
      </c>
      <c r="N74" s="68"/>
      <c r="O74" s="67">
        <f t="shared" si="36"/>
        <v>0</v>
      </c>
      <c r="P74" s="68"/>
      <c r="Q74" s="69">
        <f t="shared" si="37"/>
        <v>0</v>
      </c>
      <c r="R74" s="70"/>
      <c r="S74" s="67">
        <f t="shared" si="38"/>
        <v>0</v>
      </c>
      <c r="T74" s="68"/>
      <c r="U74" s="67">
        <f t="shared" si="39"/>
        <v>0</v>
      </c>
      <c r="V74" s="68"/>
      <c r="W74" s="69">
        <f t="shared" si="40"/>
        <v>0</v>
      </c>
      <c r="X74" s="66"/>
      <c r="Y74" s="67">
        <f t="shared" si="41"/>
        <v>0</v>
      </c>
      <c r="Z74" s="68"/>
      <c r="AA74" s="75">
        <f t="shared" si="42"/>
        <v>0</v>
      </c>
      <c r="AB74" s="68"/>
      <c r="AC74" s="69">
        <f t="shared" si="43"/>
        <v>0</v>
      </c>
      <c r="AD74" s="314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</row>
    <row r="75" spans="1:44" s="239" customFormat="1" ht="18" customHeight="1">
      <c r="A75" s="149"/>
      <c r="B75" s="153" t="s">
        <v>206</v>
      </c>
      <c r="C75" s="191">
        <f t="shared" si="30"/>
        <v>1</v>
      </c>
      <c r="D75" s="82">
        <v>60</v>
      </c>
      <c r="E75" s="194">
        <f t="shared" si="31"/>
        <v>60</v>
      </c>
      <c r="F75" s="470">
        <v>1</v>
      </c>
      <c r="G75" s="67">
        <f t="shared" si="32"/>
        <v>60</v>
      </c>
      <c r="H75" s="121"/>
      <c r="I75" s="67">
        <f t="shared" si="33"/>
        <v>0</v>
      </c>
      <c r="J75" s="68"/>
      <c r="K75" s="69">
        <f t="shared" si="34"/>
        <v>0</v>
      </c>
      <c r="L75" s="70"/>
      <c r="M75" s="193">
        <f t="shared" si="35"/>
        <v>0</v>
      </c>
      <c r="N75" s="68"/>
      <c r="O75" s="67">
        <f t="shared" si="36"/>
        <v>0</v>
      </c>
      <c r="P75" s="68"/>
      <c r="Q75" s="69">
        <f t="shared" si="37"/>
        <v>0</v>
      </c>
      <c r="R75" s="70"/>
      <c r="S75" s="67">
        <f t="shared" si="38"/>
        <v>0</v>
      </c>
      <c r="T75" s="68"/>
      <c r="U75" s="67">
        <f t="shared" si="39"/>
        <v>0</v>
      </c>
      <c r="V75" s="68"/>
      <c r="W75" s="69">
        <f t="shared" si="40"/>
        <v>0</v>
      </c>
      <c r="X75" s="66"/>
      <c r="Y75" s="67">
        <f t="shared" si="41"/>
        <v>0</v>
      </c>
      <c r="Z75" s="68"/>
      <c r="AA75" s="75">
        <f t="shared" si="42"/>
        <v>0</v>
      </c>
      <c r="AB75" s="68"/>
      <c r="AC75" s="69">
        <f t="shared" si="43"/>
        <v>0</v>
      </c>
      <c r="AD75" s="314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</row>
    <row r="76" spans="1:44" s="239" customFormat="1" ht="18" customHeight="1">
      <c r="A76" s="149"/>
      <c r="B76" s="153" t="s">
        <v>207</v>
      </c>
      <c r="C76" s="191">
        <f t="shared" si="30"/>
        <v>1</v>
      </c>
      <c r="D76" s="82">
        <v>150</v>
      </c>
      <c r="E76" s="194">
        <f t="shared" si="31"/>
        <v>150</v>
      </c>
      <c r="F76" s="470">
        <v>1</v>
      </c>
      <c r="G76" s="67">
        <f t="shared" si="32"/>
        <v>150</v>
      </c>
      <c r="H76" s="121"/>
      <c r="I76" s="67">
        <f t="shared" si="33"/>
        <v>0</v>
      </c>
      <c r="J76" s="68"/>
      <c r="K76" s="69">
        <f t="shared" si="34"/>
        <v>0</v>
      </c>
      <c r="L76" s="70"/>
      <c r="M76" s="193">
        <f t="shared" si="35"/>
        <v>0</v>
      </c>
      <c r="N76" s="68"/>
      <c r="O76" s="67">
        <f t="shared" si="36"/>
        <v>0</v>
      </c>
      <c r="P76" s="68"/>
      <c r="Q76" s="69">
        <f t="shared" si="37"/>
        <v>0</v>
      </c>
      <c r="R76" s="70"/>
      <c r="S76" s="67">
        <f t="shared" si="38"/>
        <v>0</v>
      </c>
      <c r="T76" s="68"/>
      <c r="U76" s="67">
        <f t="shared" si="39"/>
        <v>0</v>
      </c>
      <c r="V76" s="68"/>
      <c r="W76" s="69">
        <f t="shared" si="40"/>
        <v>0</v>
      </c>
      <c r="X76" s="66"/>
      <c r="Y76" s="67">
        <f t="shared" si="41"/>
        <v>0</v>
      </c>
      <c r="Z76" s="68"/>
      <c r="AA76" s="75">
        <f t="shared" si="42"/>
        <v>0</v>
      </c>
      <c r="AB76" s="68"/>
      <c r="AC76" s="69">
        <f t="shared" si="43"/>
        <v>0</v>
      </c>
      <c r="AD76" s="314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</row>
    <row r="77" spans="1:44" s="239" customFormat="1" ht="18" customHeight="1">
      <c r="A77" s="149"/>
      <c r="B77" s="305" t="s">
        <v>242</v>
      </c>
      <c r="C77" s="191">
        <f t="shared" si="30"/>
        <v>1</v>
      </c>
      <c r="D77" s="82">
        <v>18000</v>
      </c>
      <c r="E77" s="194">
        <f t="shared" si="31"/>
        <v>18000</v>
      </c>
      <c r="F77" s="470">
        <v>1</v>
      </c>
      <c r="G77" s="67">
        <f t="shared" si="32"/>
        <v>18000</v>
      </c>
      <c r="H77" s="121"/>
      <c r="I77" s="67">
        <f t="shared" si="33"/>
        <v>0</v>
      </c>
      <c r="J77" s="68"/>
      <c r="K77" s="69">
        <f t="shared" si="34"/>
        <v>0</v>
      </c>
      <c r="L77" s="70"/>
      <c r="M77" s="193">
        <f t="shared" si="35"/>
        <v>0</v>
      </c>
      <c r="N77" s="68"/>
      <c r="O77" s="67">
        <f t="shared" si="36"/>
        <v>0</v>
      </c>
      <c r="P77" s="68"/>
      <c r="Q77" s="69">
        <f t="shared" si="37"/>
        <v>0</v>
      </c>
      <c r="R77" s="70"/>
      <c r="S77" s="67">
        <f t="shared" si="38"/>
        <v>0</v>
      </c>
      <c r="T77" s="68"/>
      <c r="U77" s="67">
        <f t="shared" si="39"/>
        <v>0</v>
      </c>
      <c r="V77" s="68"/>
      <c r="W77" s="69">
        <f t="shared" si="40"/>
        <v>0</v>
      </c>
      <c r="X77" s="66"/>
      <c r="Y77" s="67">
        <f t="shared" si="41"/>
        <v>0</v>
      </c>
      <c r="Z77" s="68"/>
      <c r="AA77" s="75">
        <f t="shared" si="42"/>
        <v>0</v>
      </c>
      <c r="AB77" s="68"/>
      <c r="AC77" s="69">
        <f t="shared" si="43"/>
        <v>0</v>
      </c>
      <c r="AD77" s="314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</row>
    <row r="78" spans="1:44" s="239" customFormat="1" ht="18" customHeight="1">
      <c r="A78" s="149"/>
      <c r="B78" s="153" t="s">
        <v>208</v>
      </c>
      <c r="C78" s="191">
        <f t="shared" si="30"/>
        <v>1</v>
      </c>
      <c r="D78" s="82">
        <v>100</v>
      </c>
      <c r="E78" s="194">
        <f t="shared" si="31"/>
        <v>100</v>
      </c>
      <c r="F78" s="470">
        <v>1</v>
      </c>
      <c r="G78" s="67">
        <f t="shared" si="32"/>
        <v>100</v>
      </c>
      <c r="H78" s="121"/>
      <c r="I78" s="67">
        <f t="shared" si="33"/>
        <v>0</v>
      </c>
      <c r="J78" s="68"/>
      <c r="K78" s="69">
        <f t="shared" si="34"/>
        <v>0</v>
      </c>
      <c r="L78" s="70"/>
      <c r="M78" s="193">
        <f t="shared" si="35"/>
        <v>0</v>
      </c>
      <c r="N78" s="68"/>
      <c r="O78" s="67">
        <f t="shared" si="36"/>
        <v>0</v>
      </c>
      <c r="P78" s="68"/>
      <c r="Q78" s="69">
        <f t="shared" si="37"/>
        <v>0</v>
      </c>
      <c r="R78" s="70"/>
      <c r="S78" s="67">
        <f t="shared" si="38"/>
        <v>0</v>
      </c>
      <c r="T78" s="68"/>
      <c r="U78" s="67">
        <f t="shared" si="39"/>
        <v>0</v>
      </c>
      <c r="V78" s="68"/>
      <c r="W78" s="69">
        <f t="shared" si="40"/>
        <v>0</v>
      </c>
      <c r="X78" s="66"/>
      <c r="Y78" s="67">
        <f t="shared" si="41"/>
        <v>0</v>
      </c>
      <c r="Z78" s="68"/>
      <c r="AA78" s="75">
        <f t="shared" si="42"/>
        <v>0</v>
      </c>
      <c r="AB78" s="68"/>
      <c r="AC78" s="69">
        <f t="shared" si="43"/>
        <v>0</v>
      </c>
      <c r="AD78" s="314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</row>
    <row r="79" spans="1:44" s="239" customFormat="1" ht="18" customHeight="1">
      <c r="A79" s="149"/>
      <c r="B79" s="153" t="s">
        <v>244</v>
      </c>
      <c r="C79" s="191">
        <f t="shared" si="11"/>
        <v>5</v>
      </c>
      <c r="D79" s="82">
        <v>400</v>
      </c>
      <c r="E79" s="194">
        <f t="shared" si="12"/>
        <v>2000</v>
      </c>
      <c r="F79" s="470">
        <v>5</v>
      </c>
      <c r="G79" s="67">
        <f t="shared" si="20"/>
        <v>2000</v>
      </c>
      <c r="H79" s="121"/>
      <c r="I79" s="67">
        <f t="shared" si="21"/>
        <v>0</v>
      </c>
      <c r="J79" s="68"/>
      <c r="K79" s="69">
        <f t="shared" si="22"/>
        <v>0</v>
      </c>
      <c r="L79" s="70"/>
      <c r="M79" s="193">
        <f t="shared" si="13"/>
        <v>0</v>
      </c>
      <c r="N79" s="68"/>
      <c r="O79" s="67">
        <f t="shared" si="3"/>
        <v>0</v>
      </c>
      <c r="P79" s="68"/>
      <c r="Q79" s="69">
        <f t="shared" si="23"/>
        <v>0</v>
      </c>
      <c r="R79" s="70"/>
      <c r="S79" s="67">
        <f t="shared" si="27"/>
        <v>0</v>
      </c>
      <c r="T79" s="68"/>
      <c r="U79" s="67">
        <f t="shared" si="28"/>
        <v>0</v>
      </c>
      <c r="V79" s="68"/>
      <c r="W79" s="69">
        <f t="shared" si="29"/>
        <v>0</v>
      </c>
      <c r="X79" s="66"/>
      <c r="Y79" s="67">
        <f t="shared" si="24"/>
        <v>0</v>
      </c>
      <c r="Z79" s="68"/>
      <c r="AA79" s="75">
        <f t="shared" si="25"/>
        <v>0</v>
      </c>
      <c r="AB79" s="68"/>
      <c r="AC79" s="69">
        <f t="shared" si="26"/>
        <v>0</v>
      </c>
      <c r="AD79" s="314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</row>
    <row r="80" spans="1:44" s="239" customFormat="1" ht="18" customHeight="1">
      <c r="A80" s="149"/>
      <c r="B80" s="153" t="s">
        <v>499</v>
      </c>
      <c r="C80" s="191">
        <f t="shared" si="11"/>
        <v>3</v>
      </c>
      <c r="D80" s="82">
        <v>350</v>
      </c>
      <c r="E80" s="194">
        <f t="shared" si="12"/>
        <v>1050</v>
      </c>
      <c r="F80" s="470">
        <v>3</v>
      </c>
      <c r="G80" s="67">
        <f t="shared" si="20"/>
        <v>1050</v>
      </c>
      <c r="H80" s="121"/>
      <c r="I80" s="67">
        <f t="shared" si="21"/>
        <v>0</v>
      </c>
      <c r="J80" s="68"/>
      <c r="K80" s="69">
        <f t="shared" si="22"/>
        <v>0</v>
      </c>
      <c r="L80" s="70"/>
      <c r="M80" s="193">
        <f t="shared" si="13"/>
        <v>0</v>
      </c>
      <c r="N80" s="68"/>
      <c r="O80" s="67">
        <f t="shared" si="3"/>
        <v>0</v>
      </c>
      <c r="P80" s="68"/>
      <c r="Q80" s="69">
        <f t="shared" si="23"/>
        <v>0</v>
      </c>
      <c r="R80" s="70"/>
      <c r="S80" s="67">
        <f t="shared" si="27"/>
        <v>0</v>
      </c>
      <c r="T80" s="68"/>
      <c r="U80" s="67">
        <f t="shared" si="28"/>
        <v>0</v>
      </c>
      <c r="V80" s="68"/>
      <c r="W80" s="69">
        <f t="shared" si="29"/>
        <v>0</v>
      </c>
      <c r="X80" s="66"/>
      <c r="Y80" s="67">
        <f t="shared" si="24"/>
        <v>0</v>
      </c>
      <c r="Z80" s="68"/>
      <c r="AA80" s="75">
        <f t="shared" si="25"/>
        <v>0</v>
      </c>
      <c r="AB80" s="68"/>
      <c r="AC80" s="69">
        <f t="shared" si="26"/>
        <v>0</v>
      </c>
      <c r="AD80" s="314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</row>
    <row r="81" spans="1:44" s="239" customFormat="1" ht="18" customHeight="1">
      <c r="A81" s="149"/>
      <c r="B81" s="153" t="s">
        <v>500</v>
      </c>
      <c r="C81" s="191">
        <f t="shared" si="11"/>
        <v>3</v>
      </c>
      <c r="D81" s="82">
        <v>350</v>
      </c>
      <c r="E81" s="194">
        <f t="shared" si="12"/>
        <v>1050</v>
      </c>
      <c r="F81" s="470">
        <v>3</v>
      </c>
      <c r="G81" s="67">
        <f t="shared" si="20"/>
        <v>1050</v>
      </c>
      <c r="H81" s="121"/>
      <c r="I81" s="67">
        <f t="shared" si="21"/>
        <v>0</v>
      </c>
      <c r="J81" s="68"/>
      <c r="K81" s="69">
        <f t="shared" si="22"/>
        <v>0</v>
      </c>
      <c r="L81" s="70"/>
      <c r="M81" s="193">
        <f t="shared" si="13"/>
        <v>0</v>
      </c>
      <c r="N81" s="68"/>
      <c r="O81" s="67">
        <f t="shared" si="3"/>
        <v>0</v>
      </c>
      <c r="P81" s="68"/>
      <c r="Q81" s="69">
        <f t="shared" si="23"/>
        <v>0</v>
      </c>
      <c r="R81" s="70"/>
      <c r="S81" s="67">
        <f t="shared" si="27"/>
        <v>0</v>
      </c>
      <c r="T81" s="68"/>
      <c r="U81" s="67">
        <f t="shared" si="28"/>
        <v>0</v>
      </c>
      <c r="V81" s="68"/>
      <c r="W81" s="69">
        <f t="shared" si="29"/>
        <v>0</v>
      </c>
      <c r="X81" s="66"/>
      <c r="Y81" s="67">
        <f t="shared" si="24"/>
        <v>0</v>
      </c>
      <c r="Z81" s="68"/>
      <c r="AA81" s="75">
        <f t="shared" si="25"/>
        <v>0</v>
      </c>
      <c r="AB81" s="68"/>
      <c r="AC81" s="69">
        <f t="shared" si="26"/>
        <v>0</v>
      </c>
      <c r="AD81" s="314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</row>
    <row r="82" spans="1:44" s="239" customFormat="1" ht="18" customHeight="1">
      <c r="A82" s="149"/>
      <c r="B82" s="153" t="s">
        <v>211</v>
      </c>
      <c r="C82" s="191">
        <f t="shared" si="11"/>
        <v>5</v>
      </c>
      <c r="D82" s="82">
        <v>450</v>
      </c>
      <c r="E82" s="194">
        <f t="shared" si="12"/>
        <v>2250</v>
      </c>
      <c r="F82" s="470">
        <v>5</v>
      </c>
      <c r="G82" s="67">
        <f t="shared" si="20"/>
        <v>2250</v>
      </c>
      <c r="H82" s="121"/>
      <c r="I82" s="67">
        <f t="shared" si="21"/>
        <v>0</v>
      </c>
      <c r="J82" s="68"/>
      <c r="K82" s="69">
        <f t="shared" si="22"/>
        <v>0</v>
      </c>
      <c r="L82" s="70"/>
      <c r="M82" s="193">
        <f t="shared" si="13"/>
        <v>0</v>
      </c>
      <c r="N82" s="68"/>
      <c r="O82" s="67">
        <f t="shared" si="3"/>
        <v>0</v>
      </c>
      <c r="P82" s="68"/>
      <c r="Q82" s="69">
        <f t="shared" si="23"/>
        <v>0</v>
      </c>
      <c r="R82" s="70"/>
      <c r="S82" s="67">
        <f t="shared" si="27"/>
        <v>0</v>
      </c>
      <c r="T82" s="68"/>
      <c r="U82" s="67">
        <f t="shared" si="28"/>
        <v>0</v>
      </c>
      <c r="V82" s="68"/>
      <c r="W82" s="69">
        <f t="shared" si="29"/>
        <v>0</v>
      </c>
      <c r="X82" s="66"/>
      <c r="Y82" s="67">
        <f t="shared" si="24"/>
        <v>0</v>
      </c>
      <c r="Z82" s="68"/>
      <c r="AA82" s="75">
        <f t="shared" si="25"/>
        <v>0</v>
      </c>
      <c r="AB82" s="68"/>
      <c r="AC82" s="69">
        <f t="shared" si="26"/>
        <v>0</v>
      </c>
      <c r="AD82" s="314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</row>
    <row r="83" spans="1:44" s="239" customFormat="1" ht="18" customHeight="1">
      <c r="A83" s="149"/>
      <c r="B83" s="153" t="s">
        <v>212</v>
      </c>
      <c r="C83" s="191">
        <f t="shared" si="11"/>
        <v>4</v>
      </c>
      <c r="D83" s="82">
        <v>450</v>
      </c>
      <c r="E83" s="194">
        <f t="shared" si="12"/>
        <v>1800</v>
      </c>
      <c r="F83" s="470">
        <v>4</v>
      </c>
      <c r="G83" s="67">
        <f t="shared" si="20"/>
        <v>1800</v>
      </c>
      <c r="H83" s="121"/>
      <c r="I83" s="67">
        <f t="shared" si="21"/>
        <v>0</v>
      </c>
      <c r="J83" s="68"/>
      <c r="K83" s="69">
        <f t="shared" si="22"/>
        <v>0</v>
      </c>
      <c r="L83" s="70"/>
      <c r="M83" s="193">
        <f t="shared" si="13"/>
        <v>0</v>
      </c>
      <c r="N83" s="68"/>
      <c r="O83" s="67">
        <f t="shared" si="3"/>
        <v>0</v>
      </c>
      <c r="P83" s="68"/>
      <c r="Q83" s="69">
        <f t="shared" si="23"/>
        <v>0</v>
      </c>
      <c r="R83" s="70"/>
      <c r="S83" s="67">
        <f t="shared" si="27"/>
        <v>0</v>
      </c>
      <c r="T83" s="68"/>
      <c r="U83" s="67">
        <f t="shared" si="28"/>
        <v>0</v>
      </c>
      <c r="V83" s="68"/>
      <c r="W83" s="69">
        <f t="shared" si="29"/>
        <v>0</v>
      </c>
      <c r="X83" s="66"/>
      <c r="Y83" s="67">
        <f t="shared" si="24"/>
        <v>0</v>
      </c>
      <c r="Z83" s="68"/>
      <c r="AA83" s="75">
        <f t="shared" si="25"/>
        <v>0</v>
      </c>
      <c r="AB83" s="68"/>
      <c r="AC83" s="69">
        <f t="shared" si="26"/>
        <v>0</v>
      </c>
      <c r="AD83" s="314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</row>
    <row r="84" spans="1:44" s="239" customFormat="1" ht="18" customHeight="1">
      <c r="A84" s="149"/>
      <c r="B84" s="153" t="s">
        <v>213</v>
      </c>
      <c r="C84" s="191">
        <f t="shared" si="11"/>
        <v>1</v>
      </c>
      <c r="D84" s="82">
        <v>100</v>
      </c>
      <c r="E84" s="194">
        <f t="shared" si="12"/>
        <v>100</v>
      </c>
      <c r="F84" s="470">
        <v>1</v>
      </c>
      <c r="G84" s="67">
        <f t="shared" si="20"/>
        <v>100</v>
      </c>
      <c r="H84" s="121"/>
      <c r="I84" s="67">
        <f t="shared" si="21"/>
        <v>0</v>
      </c>
      <c r="J84" s="68"/>
      <c r="K84" s="69">
        <f t="shared" si="22"/>
        <v>0</v>
      </c>
      <c r="L84" s="70"/>
      <c r="M84" s="193">
        <f t="shared" si="13"/>
        <v>0</v>
      </c>
      <c r="N84" s="68"/>
      <c r="O84" s="67">
        <f t="shared" si="3"/>
        <v>0</v>
      </c>
      <c r="P84" s="68"/>
      <c r="Q84" s="69">
        <f t="shared" si="23"/>
        <v>0</v>
      </c>
      <c r="R84" s="70"/>
      <c r="S84" s="67">
        <f t="shared" si="27"/>
        <v>0</v>
      </c>
      <c r="T84" s="68"/>
      <c r="U84" s="67">
        <f t="shared" si="28"/>
        <v>0</v>
      </c>
      <c r="V84" s="68"/>
      <c r="W84" s="69">
        <f t="shared" si="29"/>
        <v>0</v>
      </c>
      <c r="X84" s="66"/>
      <c r="Y84" s="67">
        <f t="shared" si="24"/>
        <v>0</v>
      </c>
      <c r="Z84" s="68"/>
      <c r="AA84" s="75">
        <f t="shared" si="25"/>
        <v>0</v>
      </c>
      <c r="AB84" s="68"/>
      <c r="AC84" s="69">
        <f t="shared" si="26"/>
        <v>0</v>
      </c>
      <c r="AD84" s="314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</row>
    <row r="85" spans="1:44" s="239" customFormat="1" ht="18" customHeight="1">
      <c r="A85" s="149"/>
      <c r="B85" s="153" t="s">
        <v>214</v>
      </c>
      <c r="C85" s="191">
        <f t="shared" si="11"/>
        <v>20</v>
      </c>
      <c r="D85" s="82">
        <v>80</v>
      </c>
      <c r="E85" s="194">
        <f t="shared" si="12"/>
        <v>1600</v>
      </c>
      <c r="F85" s="470">
        <v>20</v>
      </c>
      <c r="G85" s="67">
        <f t="shared" si="20"/>
        <v>1600</v>
      </c>
      <c r="H85" s="121"/>
      <c r="I85" s="67">
        <f t="shared" si="21"/>
        <v>0</v>
      </c>
      <c r="J85" s="68"/>
      <c r="K85" s="69">
        <f t="shared" si="22"/>
        <v>0</v>
      </c>
      <c r="L85" s="70"/>
      <c r="M85" s="193">
        <f t="shared" si="13"/>
        <v>0</v>
      </c>
      <c r="N85" s="68"/>
      <c r="O85" s="67">
        <f t="shared" si="3"/>
        <v>0</v>
      </c>
      <c r="P85" s="68"/>
      <c r="Q85" s="69">
        <f t="shared" si="23"/>
        <v>0</v>
      </c>
      <c r="R85" s="70"/>
      <c r="S85" s="67">
        <f t="shared" si="27"/>
        <v>0</v>
      </c>
      <c r="T85" s="68"/>
      <c r="U85" s="67">
        <f t="shared" si="28"/>
        <v>0</v>
      </c>
      <c r="V85" s="68"/>
      <c r="W85" s="69">
        <f t="shared" si="29"/>
        <v>0</v>
      </c>
      <c r="X85" s="66"/>
      <c r="Y85" s="67">
        <f t="shared" si="24"/>
        <v>0</v>
      </c>
      <c r="Z85" s="68"/>
      <c r="AA85" s="75">
        <f t="shared" si="25"/>
        <v>0</v>
      </c>
      <c r="AB85" s="68"/>
      <c r="AC85" s="69">
        <f t="shared" si="26"/>
        <v>0</v>
      </c>
      <c r="AD85" s="314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</row>
    <row r="86" spans="1:44" s="239" customFormat="1" ht="18" customHeight="1">
      <c r="A86" s="149"/>
      <c r="B86" s="153" t="s">
        <v>215</v>
      </c>
      <c r="C86" s="191">
        <f t="shared" si="11"/>
        <v>3</v>
      </c>
      <c r="D86" s="82">
        <v>3500</v>
      </c>
      <c r="E86" s="194">
        <f t="shared" si="12"/>
        <v>10500</v>
      </c>
      <c r="F86" s="470">
        <v>3</v>
      </c>
      <c r="G86" s="67">
        <f t="shared" si="20"/>
        <v>10500</v>
      </c>
      <c r="H86" s="121"/>
      <c r="I86" s="67">
        <f t="shared" si="21"/>
        <v>0</v>
      </c>
      <c r="J86" s="68"/>
      <c r="K86" s="69">
        <f t="shared" si="22"/>
        <v>0</v>
      </c>
      <c r="L86" s="70"/>
      <c r="M86" s="193">
        <f t="shared" si="13"/>
        <v>0</v>
      </c>
      <c r="N86" s="68"/>
      <c r="O86" s="67">
        <f t="shared" si="3"/>
        <v>0</v>
      </c>
      <c r="P86" s="68"/>
      <c r="Q86" s="69">
        <f t="shared" si="23"/>
        <v>0</v>
      </c>
      <c r="R86" s="70"/>
      <c r="S86" s="67">
        <f t="shared" si="27"/>
        <v>0</v>
      </c>
      <c r="T86" s="68"/>
      <c r="U86" s="67">
        <f t="shared" si="28"/>
        <v>0</v>
      </c>
      <c r="V86" s="68"/>
      <c r="W86" s="69">
        <f t="shared" si="29"/>
        <v>0</v>
      </c>
      <c r="X86" s="66"/>
      <c r="Y86" s="67">
        <f t="shared" si="24"/>
        <v>0</v>
      </c>
      <c r="Z86" s="68"/>
      <c r="AA86" s="75">
        <f t="shared" si="25"/>
        <v>0</v>
      </c>
      <c r="AB86" s="68"/>
      <c r="AC86" s="69">
        <f t="shared" si="26"/>
        <v>0</v>
      </c>
      <c r="AD86" s="314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</row>
    <row r="87" spans="1:44" s="239" customFormat="1" ht="18" customHeight="1">
      <c r="A87" s="149"/>
      <c r="B87" s="153" t="s">
        <v>216</v>
      </c>
      <c r="C87" s="191">
        <f t="shared" si="11"/>
        <v>1</v>
      </c>
      <c r="D87" s="82">
        <v>300</v>
      </c>
      <c r="E87" s="194">
        <f t="shared" si="12"/>
        <v>300</v>
      </c>
      <c r="F87" s="470">
        <v>1</v>
      </c>
      <c r="G87" s="67">
        <f t="shared" si="20"/>
        <v>300</v>
      </c>
      <c r="H87" s="121"/>
      <c r="I87" s="67">
        <f t="shared" si="21"/>
        <v>0</v>
      </c>
      <c r="J87" s="68"/>
      <c r="K87" s="69">
        <f t="shared" si="22"/>
        <v>0</v>
      </c>
      <c r="L87" s="70"/>
      <c r="M87" s="193">
        <f t="shared" si="13"/>
        <v>0</v>
      </c>
      <c r="N87" s="68"/>
      <c r="O87" s="67">
        <f t="shared" si="3"/>
        <v>0</v>
      </c>
      <c r="P87" s="68"/>
      <c r="Q87" s="69">
        <f t="shared" si="23"/>
        <v>0</v>
      </c>
      <c r="R87" s="70"/>
      <c r="S87" s="67">
        <f t="shared" si="27"/>
        <v>0</v>
      </c>
      <c r="T87" s="68"/>
      <c r="U87" s="67">
        <f t="shared" si="28"/>
        <v>0</v>
      </c>
      <c r="V87" s="68"/>
      <c r="W87" s="69">
        <f t="shared" si="29"/>
        <v>0</v>
      </c>
      <c r="X87" s="66"/>
      <c r="Y87" s="67">
        <f t="shared" si="24"/>
        <v>0</v>
      </c>
      <c r="Z87" s="68"/>
      <c r="AA87" s="75">
        <f t="shared" si="25"/>
        <v>0</v>
      </c>
      <c r="AB87" s="68"/>
      <c r="AC87" s="69">
        <f t="shared" si="26"/>
        <v>0</v>
      </c>
      <c r="AD87" s="314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</row>
    <row r="88" spans="1:44" s="239" customFormat="1" ht="18" customHeight="1">
      <c r="A88" s="149"/>
      <c r="B88" s="153" t="s">
        <v>217</v>
      </c>
      <c r="C88" s="191">
        <f t="shared" si="11"/>
        <v>1</v>
      </c>
      <c r="D88" s="82">
        <v>40</v>
      </c>
      <c r="E88" s="194">
        <f t="shared" si="12"/>
        <v>40</v>
      </c>
      <c r="F88" s="470">
        <v>1</v>
      </c>
      <c r="G88" s="67">
        <f t="shared" si="20"/>
        <v>40</v>
      </c>
      <c r="H88" s="121"/>
      <c r="I88" s="67">
        <f t="shared" si="21"/>
        <v>0</v>
      </c>
      <c r="J88" s="68"/>
      <c r="K88" s="69">
        <f t="shared" si="22"/>
        <v>0</v>
      </c>
      <c r="L88" s="70"/>
      <c r="M88" s="193">
        <f t="shared" si="13"/>
        <v>0</v>
      </c>
      <c r="N88" s="68"/>
      <c r="O88" s="67">
        <f t="shared" si="3"/>
        <v>0</v>
      </c>
      <c r="P88" s="68"/>
      <c r="Q88" s="69">
        <f t="shared" si="23"/>
        <v>0</v>
      </c>
      <c r="R88" s="70"/>
      <c r="S88" s="67">
        <f t="shared" si="27"/>
        <v>0</v>
      </c>
      <c r="T88" s="68"/>
      <c r="U88" s="67">
        <f t="shared" si="28"/>
        <v>0</v>
      </c>
      <c r="V88" s="68"/>
      <c r="W88" s="69">
        <f t="shared" si="29"/>
        <v>0</v>
      </c>
      <c r="X88" s="66"/>
      <c r="Y88" s="67">
        <f t="shared" si="24"/>
        <v>0</v>
      </c>
      <c r="Z88" s="68"/>
      <c r="AA88" s="75">
        <f t="shared" si="25"/>
        <v>0</v>
      </c>
      <c r="AB88" s="68"/>
      <c r="AC88" s="69">
        <f t="shared" si="26"/>
        <v>0</v>
      </c>
      <c r="AD88" s="314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</row>
    <row r="89" spans="1:44" s="239" customFormat="1" ht="18" customHeight="1">
      <c r="A89" s="149"/>
      <c r="B89" s="153" t="s">
        <v>218</v>
      </c>
      <c r="C89" s="191">
        <f t="shared" si="11"/>
        <v>1</v>
      </c>
      <c r="D89" s="82">
        <v>850</v>
      </c>
      <c r="E89" s="194">
        <f t="shared" si="12"/>
        <v>850</v>
      </c>
      <c r="F89" s="470">
        <v>1</v>
      </c>
      <c r="G89" s="67">
        <f t="shared" si="20"/>
        <v>850</v>
      </c>
      <c r="H89" s="121"/>
      <c r="I89" s="67">
        <f t="shared" si="21"/>
        <v>0</v>
      </c>
      <c r="J89" s="68"/>
      <c r="K89" s="69">
        <f t="shared" si="22"/>
        <v>0</v>
      </c>
      <c r="L89" s="70"/>
      <c r="M89" s="193">
        <f t="shared" si="13"/>
        <v>0</v>
      </c>
      <c r="N89" s="68"/>
      <c r="O89" s="67">
        <f t="shared" si="3"/>
        <v>0</v>
      </c>
      <c r="P89" s="68"/>
      <c r="Q89" s="69">
        <f t="shared" si="23"/>
        <v>0</v>
      </c>
      <c r="R89" s="70"/>
      <c r="S89" s="67">
        <f t="shared" si="27"/>
        <v>0</v>
      </c>
      <c r="T89" s="68"/>
      <c r="U89" s="67">
        <f t="shared" si="28"/>
        <v>0</v>
      </c>
      <c r="V89" s="68"/>
      <c r="W89" s="69">
        <f t="shared" si="29"/>
        <v>0</v>
      </c>
      <c r="X89" s="66"/>
      <c r="Y89" s="67">
        <f t="shared" si="24"/>
        <v>0</v>
      </c>
      <c r="Z89" s="68"/>
      <c r="AA89" s="75">
        <f t="shared" si="25"/>
        <v>0</v>
      </c>
      <c r="AB89" s="68"/>
      <c r="AC89" s="69">
        <f t="shared" si="26"/>
        <v>0</v>
      </c>
      <c r="AD89" s="314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</row>
    <row r="90" spans="1:44" s="239" customFormat="1" ht="18" customHeight="1">
      <c r="A90" s="149"/>
      <c r="B90" s="153" t="s">
        <v>219</v>
      </c>
      <c r="C90" s="191">
        <f t="shared" si="11"/>
        <v>5</v>
      </c>
      <c r="D90" s="82">
        <v>70</v>
      </c>
      <c r="E90" s="194">
        <f t="shared" si="12"/>
        <v>350</v>
      </c>
      <c r="F90" s="470">
        <v>5</v>
      </c>
      <c r="G90" s="67">
        <f t="shared" si="20"/>
        <v>350</v>
      </c>
      <c r="H90" s="121"/>
      <c r="I90" s="67">
        <f t="shared" si="21"/>
        <v>0</v>
      </c>
      <c r="J90" s="68"/>
      <c r="K90" s="69">
        <f t="shared" si="22"/>
        <v>0</v>
      </c>
      <c r="L90" s="70"/>
      <c r="M90" s="193">
        <f t="shared" si="13"/>
        <v>0</v>
      </c>
      <c r="N90" s="68"/>
      <c r="O90" s="67">
        <f t="shared" si="3"/>
        <v>0</v>
      </c>
      <c r="P90" s="68"/>
      <c r="Q90" s="69">
        <f t="shared" si="23"/>
        <v>0</v>
      </c>
      <c r="R90" s="70"/>
      <c r="S90" s="67">
        <f t="shared" si="27"/>
        <v>0</v>
      </c>
      <c r="T90" s="68"/>
      <c r="U90" s="67">
        <f t="shared" si="28"/>
        <v>0</v>
      </c>
      <c r="V90" s="68"/>
      <c r="W90" s="69">
        <f t="shared" si="29"/>
        <v>0</v>
      </c>
      <c r="X90" s="66"/>
      <c r="Y90" s="67">
        <f t="shared" si="24"/>
        <v>0</v>
      </c>
      <c r="Z90" s="68"/>
      <c r="AA90" s="75">
        <f t="shared" si="25"/>
        <v>0</v>
      </c>
      <c r="AB90" s="68"/>
      <c r="AC90" s="69">
        <f t="shared" si="26"/>
        <v>0</v>
      </c>
      <c r="AD90" s="314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</row>
    <row r="91" spans="1:44" s="239" customFormat="1" ht="18" customHeight="1">
      <c r="A91" s="149"/>
      <c r="B91" s="153" t="s">
        <v>220</v>
      </c>
      <c r="C91" s="191">
        <f t="shared" si="11"/>
        <v>1</v>
      </c>
      <c r="D91" s="82">
        <v>100</v>
      </c>
      <c r="E91" s="194">
        <f t="shared" si="12"/>
        <v>100</v>
      </c>
      <c r="F91" s="470">
        <v>1</v>
      </c>
      <c r="G91" s="67">
        <f t="shared" si="20"/>
        <v>100</v>
      </c>
      <c r="H91" s="121"/>
      <c r="I91" s="67">
        <f t="shared" si="21"/>
        <v>0</v>
      </c>
      <c r="J91" s="68"/>
      <c r="K91" s="69">
        <f t="shared" si="22"/>
        <v>0</v>
      </c>
      <c r="L91" s="70"/>
      <c r="M91" s="193">
        <f t="shared" si="13"/>
        <v>0</v>
      </c>
      <c r="N91" s="68"/>
      <c r="O91" s="67">
        <f t="shared" si="3"/>
        <v>0</v>
      </c>
      <c r="P91" s="68"/>
      <c r="Q91" s="69">
        <f t="shared" si="23"/>
        <v>0</v>
      </c>
      <c r="R91" s="70"/>
      <c r="S91" s="67">
        <f t="shared" si="27"/>
        <v>0</v>
      </c>
      <c r="T91" s="68"/>
      <c r="U91" s="67">
        <f t="shared" si="28"/>
        <v>0</v>
      </c>
      <c r="V91" s="68"/>
      <c r="W91" s="69">
        <f t="shared" si="29"/>
        <v>0</v>
      </c>
      <c r="X91" s="66"/>
      <c r="Y91" s="67">
        <f t="shared" si="24"/>
        <v>0</v>
      </c>
      <c r="Z91" s="68"/>
      <c r="AA91" s="75">
        <f t="shared" si="25"/>
        <v>0</v>
      </c>
      <c r="AB91" s="68"/>
      <c r="AC91" s="69">
        <f t="shared" si="26"/>
        <v>0</v>
      </c>
      <c r="AD91" s="314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</row>
    <row r="92" spans="1:44" s="239" customFormat="1" ht="18" customHeight="1">
      <c r="A92" s="149"/>
      <c r="B92" s="153" t="s">
        <v>221</v>
      </c>
      <c r="C92" s="191">
        <f t="shared" si="11"/>
        <v>1</v>
      </c>
      <c r="D92" s="82">
        <v>50</v>
      </c>
      <c r="E92" s="194">
        <f t="shared" si="12"/>
        <v>50</v>
      </c>
      <c r="F92" s="470">
        <v>1</v>
      </c>
      <c r="G92" s="67">
        <f t="shared" si="20"/>
        <v>50</v>
      </c>
      <c r="H92" s="121"/>
      <c r="I92" s="67">
        <f t="shared" si="21"/>
        <v>0</v>
      </c>
      <c r="J92" s="68"/>
      <c r="K92" s="69">
        <f t="shared" si="22"/>
        <v>0</v>
      </c>
      <c r="L92" s="70"/>
      <c r="M92" s="193">
        <f t="shared" si="13"/>
        <v>0</v>
      </c>
      <c r="N92" s="68"/>
      <c r="O92" s="67">
        <f t="shared" si="3"/>
        <v>0</v>
      </c>
      <c r="P92" s="68"/>
      <c r="Q92" s="69">
        <f t="shared" si="23"/>
        <v>0</v>
      </c>
      <c r="R92" s="70"/>
      <c r="S92" s="67">
        <f t="shared" si="27"/>
        <v>0</v>
      </c>
      <c r="T92" s="68"/>
      <c r="U92" s="67">
        <f t="shared" si="28"/>
        <v>0</v>
      </c>
      <c r="V92" s="68"/>
      <c r="W92" s="69">
        <f t="shared" si="29"/>
        <v>0</v>
      </c>
      <c r="X92" s="66"/>
      <c r="Y92" s="67">
        <f t="shared" si="24"/>
        <v>0</v>
      </c>
      <c r="Z92" s="68"/>
      <c r="AA92" s="75">
        <f t="shared" si="25"/>
        <v>0</v>
      </c>
      <c r="AB92" s="68"/>
      <c r="AC92" s="69">
        <f t="shared" si="26"/>
        <v>0</v>
      </c>
      <c r="AD92" s="314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</row>
    <row r="93" spans="1:44" s="239" customFormat="1" ht="18" customHeight="1">
      <c r="A93" s="149"/>
      <c r="B93" s="153" t="s">
        <v>222</v>
      </c>
      <c r="C93" s="191">
        <f t="shared" si="11"/>
        <v>1</v>
      </c>
      <c r="D93" s="82">
        <v>50</v>
      </c>
      <c r="E93" s="194">
        <f t="shared" si="12"/>
        <v>50</v>
      </c>
      <c r="F93" s="470">
        <v>1</v>
      </c>
      <c r="G93" s="67">
        <f t="shared" si="20"/>
        <v>50</v>
      </c>
      <c r="H93" s="121"/>
      <c r="I93" s="67">
        <f t="shared" si="21"/>
        <v>0</v>
      </c>
      <c r="J93" s="68"/>
      <c r="K93" s="69">
        <f t="shared" si="22"/>
        <v>0</v>
      </c>
      <c r="L93" s="70"/>
      <c r="M93" s="193">
        <f t="shared" si="13"/>
        <v>0</v>
      </c>
      <c r="N93" s="68"/>
      <c r="O93" s="67">
        <f t="shared" si="3"/>
        <v>0</v>
      </c>
      <c r="P93" s="68"/>
      <c r="Q93" s="69">
        <f t="shared" si="23"/>
        <v>0</v>
      </c>
      <c r="R93" s="70"/>
      <c r="S93" s="67">
        <f t="shared" si="27"/>
        <v>0</v>
      </c>
      <c r="T93" s="68"/>
      <c r="U93" s="67">
        <f t="shared" si="28"/>
        <v>0</v>
      </c>
      <c r="V93" s="68"/>
      <c r="W93" s="69">
        <f t="shared" si="29"/>
        <v>0</v>
      </c>
      <c r="X93" s="66"/>
      <c r="Y93" s="67">
        <f t="shared" si="24"/>
        <v>0</v>
      </c>
      <c r="Z93" s="68"/>
      <c r="AA93" s="75">
        <f t="shared" si="25"/>
        <v>0</v>
      </c>
      <c r="AB93" s="68"/>
      <c r="AC93" s="69">
        <f t="shared" si="26"/>
        <v>0</v>
      </c>
      <c r="AD93" s="314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</row>
    <row r="94" spans="1:44" s="239" customFormat="1" ht="18" customHeight="1">
      <c r="A94" s="149"/>
      <c r="B94" s="153" t="s">
        <v>223</v>
      </c>
      <c r="C94" s="191">
        <f t="shared" si="11"/>
        <v>3</v>
      </c>
      <c r="D94" s="82">
        <v>25</v>
      </c>
      <c r="E94" s="194">
        <f t="shared" si="12"/>
        <v>75</v>
      </c>
      <c r="F94" s="470">
        <v>3</v>
      </c>
      <c r="G94" s="67">
        <f t="shared" si="20"/>
        <v>75</v>
      </c>
      <c r="H94" s="121"/>
      <c r="I94" s="67">
        <f t="shared" si="21"/>
        <v>0</v>
      </c>
      <c r="J94" s="68"/>
      <c r="K94" s="69">
        <f t="shared" si="22"/>
        <v>0</v>
      </c>
      <c r="L94" s="70"/>
      <c r="M94" s="193">
        <f t="shared" si="13"/>
        <v>0</v>
      </c>
      <c r="N94" s="68"/>
      <c r="O94" s="67">
        <f t="shared" si="3"/>
        <v>0</v>
      </c>
      <c r="P94" s="68"/>
      <c r="Q94" s="69">
        <f t="shared" si="23"/>
        <v>0</v>
      </c>
      <c r="R94" s="70"/>
      <c r="S94" s="67">
        <f t="shared" si="27"/>
        <v>0</v>
      </c>
      <c r="T94" s="68"/>
      <c r="U94" s="67">
        <f t="shared" si="28"/>
        <v>0</v>
      </c>
      <c r="V94" s="68"/>
      <c r="W94" s="69">
        <f t="shared" si="29"/>
        <v>0</v>
      </c>
      <c r="X94" s="66"/>
      <c r="Y94" s="67">
        <f t="shared" si="24"/>
        <v>0</v>
      </c>
      <c r="Z94" s="68"/>
      <c r="AA94" s="75">
        <f t="shared" si="25"/>
        <v>0</v>
      </c>
      <c r="AB94" s="68"/>
      <c r="AC94" s="69">
        <f t="shared" si="26"/>
        <v>0</v>
      </c>
      <c r="AD94" s="314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</row>
    <row r="95" spans="1:44" s="239" customFormat="1" ht="18" customHeight="1">
      <c r="A95" s="149"/>
      <c r="B95" s="305" t="s">
        <v>501</v>
      </c>
      <c r="C95" s="191">
        <f t="shared" si="11"/>
        <v>15</v>
      </c>
      <c r="D95" s="82">
        <v>15</v>
      </c>
      <c r="E95" s="194">
        <f t="shared" si="12"/>
        <v>225</v>
      </c>
      <c r="F95" s="470">
        <v>15</v>
      </c>
      <c r="G95" s="67">
        <f t="shared" si="20"/>
        <v>225</v>
      </c>
      <c r="H95" s="121"/>
      <c r="I95" s="67">
        <f t="shared" si="21"/>
        <v>0</v>
      </c>
      <c r="J95" s="68"/>
      <c r="K95" s="69">
        <f t="shared" si="22"/>
        <v>0</v>
      </c>
      <c r="L95" s="70"/>
      <c r="M95" s="193">
        <f t="shared" si="13"/>
        <v>0</v>
      </c>
      <c r="N95" s="68"/>
      <c r="O95" s="67">
        <f t="shared" si="3"/>
        <v>0</v>
      </c>
      <c r="P95" s="68"/>
      <c r="Q95" s="69">
        <f t="shared" si="23"/>
        <v>0</v>
      </c>
      <c r="R95" s="70"/>
      <c r="S95" s="67">
        <f t="shared" si="27"/>
        <v>0</v>
      </c>
      <c r="T95" s="68"/>
      <c r="U95" s="67">
        <f t="shared" si="28"/>
        <v>0</v>
      </c>
      <c r="V95" s="68"/>
      <c r="W95" s="69">
        <f t="shared" si="29"/>
        <v>0</v>
      </c>
      <c r="X95" s="66"/>
      <c r="Y95" s="67">
        <f t="shared" si="24"/>
        <v>0</v>
      </c>
      <c r="Z95" s="68"/>
      <c r="AA95" s="75">
        <f t="shared" si="25"/>
        <v>0</v>
      </c>
      <c r="AB95" s="68"/>
      <c r="AC95" s="69">
        <f t="shared" si="26"/>
        <v>0</v>
      </c>
      <c r="AD95" s="314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</row>
    <row r="96" spans="1:44" s="239" customFormat="1" ht="18" customHeight="1">
      <c r="A96" s="149"/>
      <c r="B96" s="153" t="s">
        <v>226</v>
      </c>
      <c r="C96" s="191">
        <f t="shared" si="11"/>
        <v>2</v>
      </c>
      <c r="D96" s="82">
        <v>20</v>
      </c>
      <c r="E96" s="194">
        <f t="shared" si="12"/>
        <v>40</v>
      </c>
      <c r="F96" s="470">
        <v>2</v>
      </c>
      <c r="G96" s="67">
        <f t="shared" si="20"/>
        <v>40</v>
      </c>
      <c r="H96" s="121"/>
      <c r="I96" s="67">
        <f t="shared" si="21"/>
        <v>0</v>
      </c>
      <c r="J96" s="68"/>
      <c r="K96" s="69">
        <f t="shared" si="22"/>
        <v>0</v>
      </c>
      <c r="L96" s="70"/>
      <c r="M96" s="193">
        <f t="shared" si="13"/>
        <v>0</v>
      </c>
      <c r="N96" s="68"/>
      <c r="O96" s="67">
        <f t="shared" si="3"/>
        <v>0</v>
      </c>
      <c r="P96" s="68"/>
      <c r="Q96" s="69">
        <f t="shared" si="23"/>
        <v>0</v>
      </c>
      <c r="R96" s="70"/>
      <c r="S96" s="67">
        <f t="shared" si="27"/>
        <v>0</v>
      </c>
      <c r="T96" s="68"/>
      <c r="U96" s="67">
        <f t="shared" si="28"/>
        <v>0</v>
      </c>
      <c r="V96" s="68"/>
      <c r="W96" s="69">
        <f t="shared" si="29"/>
        <v>0</v>
      </c>
      <c r="X96" s="66"/>
      <c r="Y96" s="67">
        <f t="shared" si="24"/>
        <v>0</v>
      </c>
      <c r="Z96" s="68"/>
      <c r="AA96" s="75">
        <f t="shared" si="25"/>
        <v>0</v>
      </c>
      <c r="AB96" s="68"/>
      <c r="AC96" s="69">
        <f t="shared" si="26"/>
        <v>0</v>
      </c>
      <c r="AD96" s="314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</row>
    <row r="97" spans="1:44" s="239" customFormat="1" ht="18" customHeight="1">
      <c r="A97" s="149"/>
      <c r="B97" s="153" t="s">
        <v>227</v>
      </c>
      <c r="C97" s="191">
        <f t="shared" si="11"/>
        <v>2</v>
      </c>
      <c r="D97" s="82">
        <v>12.5</v>
      </c>
      <c r="E97" s="194">
        <f t="shared" si="12"/>
        <v>25</v>
      </c>
      <c r="F97" s="470">
        <v>2</v>
      </c>
      <c r="G97" s="67">
        <f t="shared" si="20"/>
        <v>25</v>
      </c>
      <c r="H97" s="121"/>
      <c r="I97" s="67">
        <f t="shared" si="21"/>
        <v>0</v>
      </c>
      <c r="J97" s="68"/>
      <c r="K97" s="69">
        <f t="shared" si="22"/>
        <v>0</v>
      </c>
      <c r="L97" s="70"/>
      <c r="M97" s="193">
        <f t="shared" si="13"/>
        <v>0</v>
      </c>
      <c r="N97" s="68"/>
      <c r="O97" s="67">
        <f t="shared" si="3"/>
        <v>0</v>
      </c>
      <c r="P97" s="68"/>
      <c r="Q97" s="69">
        <f t="shared" si="23"/>
        <v>0</v>
      </c>
      <c r="R97" s="70"/>
      <c r="S97" s="67">
        <f t="shared" si="27"/>
        <v>0</v>
      </c>
      <c r="T97" s="68"/>
      <c r="U97" s="67">
        <f t="shared" si="28"/>
        <v>0</v>
      </c>
      <c r="V97" s="68"/>
      <c r="W97" s="69">
        <f t="shared" si="29"/>
        <v>0</v>
      </c>
      <c r="X97" s="66"/>
      <c r="Y97" s="67">
        <f t="shared" si="24"/>
        <v>0</v>
      </c>
      <c r="Z97" s="68"/>
      <c r="AA97" s="75">
        <f t="shared" si="25"/>
        <v>0</v>
      </c>
      <c r="AB97" s="68"/>
      <c r="AC97" s="69">
        <f t="shared" si="26"/>
        <v>0</v>
      </c>
      <c r="AD97" s="314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</row>
    <row r="98" spans="1:44" s="239" customFormat="1" ht="18" customHeight="1">
      <c r="A98" s="149"/>
      <c r="B98" s="153" t="s">
        <v>228</v>
      </c>
      <c r="C98" s="191">
        <f t="shared" si="11"/>
        <v>2</v>
      </c>
      <c r="D98" s="82">
        <v>15</v>
      </c>
      <c r="E98" s="194">
        <f t="shared" si="12"/>
        <v>30</v>
      </c>
      <c r="F98" s="470">
        <v>2</v>
      </c>
      <c r="G98" s="67">
        <f t="shared" si="20"/>
        <v>30</v>
      </c>
      <c r="H98" s="121"/>
      <c r="I98" s="67">
        <f t="shared" si="21"/>
        <v>0</v>
      </c>
      <c r="J98" s="68"/>
      <c r="K98" s="69">
        <f t="shared" si="22"/>
        <v>0</v>
      </c>
      <c r="L98" s="70"/>
      <c r="M98" s="193">
        <f t="shared" si="13"/>
        <v>0</v>
      </c>
      <c r="N98" s="68"/>
      <c r="O98" s="67">
        <f t="shared" si="3"/>
        <v>0</v>
      </c>
      <c r="P98" s="68"/>
      <c r="Q98" s="69">
        <f t="shared" si="23"/>
        <v>0</v>
      </c>
      <c r="R98" s="70"/>
      <c r="S98" s="67">
        <f t="shared" si="27"/>
        <v>0</v>
      </c>
      <c r="T98" s="68"/>
      <c r="U98" s="67">
        <f t="shared" si="28"/>
        <v>0</v>
      </c>
      <c r="V98" s="68"/>
      <c r="W98" s="69">
        <f t="shared" si="29"/>
        <v>0</v>
      </c>
      <c r="X98" s="66"/>
      <c r="Y98" s="67">
        <f t="shared" si="24"/>
        <v>0</v>
      </c>
      <c r="Z98" s="68"/>
      <c r="AA98" s="75">
        <f t="shared" si="25"/>
        <v>0</v>
      </c>
      <c r="AB98" s="68"/>
      <c r="AC98" s="69">
        <f t="shared" si="26"/>
        <v>0</v>
      </c>
      <c r="AD98" s="314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</row>
    <row r="99" spans="1:44" s="239" customFormat="1" ht="18" customHeight="1">
      <c r="A99" s="149"/>
      <c r="B99" s="153" t="s">
        <v>229</v>
      </c>
      <c r="C99" s="191">
        <f t="shared" si="11"/>
        <v>10</v>
      </c>
      <c r="D99" s="82">
        <v>40</v>
      </c>
      <c r="E99" s="194">
        <f t="shared" si="12"/>
        <v>400</v>
      </c>
      <c r="F99" s="470">
        <v>10</v>
      </c>
      <c r="G99" s="67">
        <f t="shared" si="20"/>
        <v>400</v>
      </c>
      <c r="H99" s="121"/>
      <c r="I99" s="67">
        <f t="shared" si="21"/>
        <v>0</v>
      </c>
      <c r="J99" s="68"/>
      <c r="K99" s="69">
        <f t="shared" si="22"/>
        <v>0</v>
      </c>
      <c r="L99" s="70"/>
      <c r="M99" s="193">
        <f t="shared" si="13"/>
        <v>0</v>
      </c>
      <c r="N99" s="68"/>
      <c r="O99" s="67">
        <f t="shared" si="3"/>
        <v>0</v>
      </c>
      <c r="P99" s="68"/>
      <c r="Q99" s="69">
        <f t="shared" si="23"/>
        <v>0</v>
      </c>
      <c r="R99" s="70"/>
      <c r="S99" s="67">
        <f t="shared" si="27"/>
        <v>0</v>
      </c>
      <c r="T99" s="68"/>
      <c r="U99" s="67">
        <f t="shared" si="28"/>
        <v>0</v>
      </c>
      <c r="V99" s="68"/>
      <c r="W99" s="69">
        <f t="shared" si="29"/>
        <v>0</v>
      </c>
      <c r="X99" s="66"/>
      <c r="Y99" s="67">
        <f t="shared" si="24"/>
        <v>0</v>
      </c>
      <c r="Z99" s="68"/>
      <c r="AA99" s="75">
        <f t="shared" si="25"/>
        <v>0</v>
      </c>
      <c r="AB99" s="68"/>
      <c r="AC99" s="69">
        <f t="shared" si="26"/>
        <v>0</v>
      </c>
      <c r="AD99" s="314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</row>
    <row r="100" spans="1:44" s="239" customFormat="1" ht="20.5" customHeight="1">
      <c r="A100" s="149"/>
      <c r="B100" s="153" t="s">
        <v>438</v>
      </c>
      <c r="C100" s="311">
        <f t="shared" si="11"/>
        <v>1</v>
      </c>
      <c r="D100" s="82">
        <v>350</v>
      </c>
      <c r="E100" s="194">
        <f t="shared" si="12"/>
        <v>350</v>
      </c>
      <c r="F100" s="470">
        <v>1</v>
      </c>
      <c r="G100" s="67">
        <f t="shared" si="20"/>
        <v>350</v>
      </c>
      <c r="H100" s="121"/>
      <c r="I100" s="67">
        <f t="shared" si="21"/>
        <v>0</v>
      </c>
      <c r="J100" s="68"/>
      <c r="K100" s="69">
        <f t="shared" si="22"/>
        <v>0</v>
      </c>
      <c r="L100" s="70"/>
      <c r="M100" s="75">
        <f t="shared" si="13"/>
        <v>0</v>
      </c>
      <c r="N100" s="68"/>
      <c r="O100" s="67">
        <f t="shared" si="3"/>
        <v>0</v>
      </c>
      <c r="P100" s="68"/>
      <c r="Q100" s="69">
        <f t="shared" si="23"/>
        <v>0</v>
      </c>
      <c r="R100" s="70"/>
      <c r="S100" s="67">
        <f t="shared" si="27"/>
        <v>0</v>
      </c>
      <c r="T100" s="68"/>
      <c r="U100" s="67">
        <f t="shared" si="28"/>
        <v>0</v>
      </c>
      <c r="V100" s="68"/>
      <c r="W100" s="69">
        <f t="shared" si="29"/>
        <v>0</v>
      </c>
      <c r="X100" s="66"/>
      <c r="Y100" s="67">
        <f t="shared" si="24"/>
        <v>0</v>
      </c>
      <c r="Z100" s="68"/>
      <c r="AA100" s="75">
        <f t="shared" si="25"/>
        <v>0</v>
      </c>
      <c r="AB100" s="68"/>
      <c r="AC100" s="69">
        <f t="shared" si="26"/>
        <v>0</v>
      </c>
      <c r="AD100" s="314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</row>
    <row r="101" spans="1:44" s="239" customFormat="1" ht="18" customHeight="1">
      <c r="A101" s="149"/>
      <c r="B101" s="153" t="s">
        <v>231</v>
      </c>
      <c r="C101" s="191">
        <f t="shared" si="11"/>
        <v>1</v>
      </c>
      <c r="D101" s="82">
        <v>15</v>
      </c>
      <c r="E101" s="194">
        <f t="shared" si="12"/>
        <v>15</v>
      </c>
      <c r="F101" s="470">
        <v>1</v>
      </c>
      <c r="G101" s="67">
        <f t="shared" si="20"/>
        <v>15</v>
      </c>
      <c r="H101" s="121"/>
      <c r="I101" s="67">
        <f t="shared" si="21"/>
        <v>0</v>
      </c>
      <c r="J101" s="68"/>
      <c r="K101" s="69">
        <f t="shared" si="22"/>
        <v>0</v>
      </c>
      <c r="L101" s="70"/>
      <c r="M101" s="193">
        <f t="shared" si="13"/>
        <v>0</v>
      </c>
      <c r="N101" s="68"/>
      <c r="O101" s="67">
        <f t="shared" si="3"/>
        <v>0</v>
      </c>
      <c r="P101" s="68"/>
      <c r="Q101" s="69">
        <f t="shared" si="23"/>
        <v>0</v>
      </c>
      <c r="R101" s="70"/>
      <c r="S101" s="67">
        <f t="shared" si="27"/>
        <v>0</v>
      </c>
      <c r="T101" s="68"/>
      <c r="U101" s="67">
        <f t="shared" si="28"/>
        <v>0</v>
      </c>
      <c r="V101" s="68"/>
      <c r="W101" s="69">
        <f t="shared" si="29"/>
        <v>0</v>
      </c>
      <c r="X101" s="66"/>
      <c r="Y101" s="67">
        <f t="shared" si="24"/>
        <v>0</v>
      </c>
      <c r="Z101" s="68"/>
      <c r="AA101" s="75">
        <f t="shared" si="25"/>
        <v>0</v>
      </c>
      <c r="AB101" s="68"/>
      <c r="AC101" s="69">
        <f t="shared" si="26"/>
        <v>0</v>
      </c>
      <c r="AD101" s="314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</row>
    <row r="102" spans="1:44" s="239" customFormat="1" ht="18" customHeight="1">
      <c r="A102" s="149"/>
      <c r="B102" s="153" t="s">
        <v>232</v>
      </c>
      <c r="C102" s="191">
        <f t="shared" si="11"/>
        <v>1</v>
      </c>
      <c r="D102" s="82">
        <v>100</v>
      </c>
      <c r="E102" s="194">
        <f t="shared" si="12"/>
        <v>100</v>
      </c>
      <c r="F102" s="470">
        <v>1</v>
      </c>
      <c r="G102" s="67">
        <f t="shared" si="20"/>
        <v>100</v>
      </c>
      <c r="H102" s="121"/>
      <c r="I102" s="67">
        <f t="shared" si="21"/>
        <v>0</v>
      </c>
      <c r="J102" s="68"/>
      <c r="K102" s="69">
        <f t="shared" si="22"/>
        <v>0</v>
      </c>
      <c r="L102" s="70"/>
      <c r="M102" s="193">
        <f t="shared" si="13"/>
        <v>0</v>
      </c>
      <c r="N102" s="68"/>
      <c r="O102" s="67">
        <f t="shared" si="3"/>
        <v>0</v>
      </c>
      <c r="P102" s="68"/>
      <c r="Q102" s="69">
        <f t="shared" si="23"/>
        <v>0</v>
      </c>
      <c r="R102" s="70"/>
      <c r="S102" s="67">
        <f t="shared" si="27"/>
        <v>0</v>
      </c>
      <c r="T102" s="68"/>
      <c r="U102" s="67">
        <f t="shared" si="28"/>
        <v>0</v>
      </c>
      <c r="V102" s="68"/>
      <c r="W102" s="69">
        <f t="shared" si="29"/>
        <v>0</v>
      </c>
      <c r="X102" s="66"/>
      <c r="Y102" s="67">
        <f t="shared" si="24"/>
        <v>0</v>
      </c>
      <c r="Z102" s="68"/>
      <c r="AA102" s="75">
        <f t="shared" si="25"/>
        <v>0</v>
      </c>
      <c r="AB102" s="68"/>
      <c r="AC102" s="69">
        <f t="shared" si="26"/>
        <v>0</v>
      </c>
      <c r="AD102" s="314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</row>
    <row r="103" spans="1:44" s="239" customFormat="1" ht="18" customHeight="1">
      <c r="A103" s="149"/>
      <c r="B103" s="153" t="s">
        <v>233</v>
      </c>
      <c r="C103" s="191">
        <f t="shared" si="11"/>
        <v>1</v>
      </c>
      <c r="D103" s="82">
        <v>75</v>
      </c>
      <c r="E103" s="194">
        <f t="shared" si="12"/>
        <v>75</v>
      </c>
      <c r="F103" s="470">
        <v>1</v>
      </c>
      <c r="G103" s="67">
        <f t="shared" si="20"/>
        <v>75</v>
      </c>
      <c r="H103" s="121"/>
      <c r="I103" s="67">
        <f t="shared" si="21"/>
        <v>0</v>
      </c>
      <c r="J103" s="68"/>
      <c r="K103" s="69">
        <f t="shared" si="22"/>
        <v>0</v>
      </c>
      <c r="L103" s="70"/>
      <c r="M103" s="193">
        <f t="shared" si="13"/>
        <v>0</v>
      </c>
      <c r="N103" s="68"/>
      <c r="O103" s="67">
        <f t="shared" si="3"/>
        <v>0</v>
      </c>
      <c r="P103" s="68"/>
      <c r="Q103" s="69">
        <f t="shared" si="23"/>
        <v>0</v>
      </c>
      <c r="R103" s="70"/>
      <c r="S103" s="67">
        <f t="shared" si="27"/>
        <v>0</v>
      </c>
      <c r="T103" s="68"/>
      <c r="U103" s="67">
        <f t="shared" si="28"/>
        <v>0</v>
      </c>
      <c r="V103" s="68"/>
      <c r="W103" s="69">
        <f t="shared" si="29"/>
        <v>0</v>
      </c>
      <c r="X103" s="66"/>
      <c r="Y103" s="67">
        <f t="shared" si="24"/>
        <v>0</v>
      </c>
      <c r="Z103" s="68"/>
      <c r="AA103" s="75">
        <f t="shared" si="25"/>
        <v>0</v>
      </c>
      <c r="AB103" s="68"/>
      <c r="AC103" s="69">
        <f t="shared" si="26"/>
        <v>0</v>
      </c>
      <c r="AD103" s="314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</row>
    <row r="104" spans="1:44" s="239" customFormat="1" ht="18" customHeight="1">
      <c r="A104" s="149"/>
      <c r="B104" s="153" t="s">
        <v>234</v>
      </c>
      <c r="C104" s="191">
        <f t="shared" si="11"/>
        <v>5</v>
      </c>
      <c r="D104" s="82">
        <v>25</v>
      </c>
      <c r="E104" s="194">
        <f t="shared" si="12"/>
        <v>125</v>
      </c>
      <c r="F104" s="470">
        <v>5</v>
      </c>
      <c r="G104" s="67">
        <f t="shared" si="20"/>
        <v>125</v>
      </c>
      <c r="H104" s="121"/>
      <c r="I104" s="67">
        <f t="shared" si="21"/>
        <v>0</v>
      </c>
      <c r="J104" s="68"/>
      <c r="K104" s="69">
        <f t="shared" si="22"/>
        <v>0</v>
      </c>
      <c r="L104" s="70"/>
      <c r="M104" s="193">
        <f t="shared" si="13"/>
        <v>0</v>
      </c>
      <c r="N104" s="68"/>
      <c r="O104" s="67">
        <f t="shared" si="3"/>
        <v>0</v>
      </c>
      <c r="P104" s="68"/>
      <c r="Q104" s="69">
        <f t="shared" si="23"/>
        <v>0</v>
      </c>
      <c r="R104" s="70"/>
      <c r="S104" s="67">
        <f t="shared" si="27"/>
        <v>0</v>
      </c>
      <c r="T104" s="68"/>
      <c r="U104" s="67">
        <f t="shared" si="28"/>
        <v>0</v>
      </c>
      <c r="V104" s="68"/>
      <c r="W104" s="69">
        <f t="shared" si="29"/>
        <v>0</v>
      </c>
      <c r="X104" s="66"/>
      <c r="Y104" s="67">
        <f t="shared" si="24"/>
        <v>0</v>
      </c>
      <c r="Z104" s="68"/>
      <c r="AA104" s="75">
        <f t="shared" si="25"/>
        <v>0</v>
      </c>
      <c r="AB104" s="68"/>
      <c r="AC104" s="69">
        <f t="shared" si="26"/>
        <v>0</v>
      </c>
      <c r="AD104" s="314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</row>
    <row r="105" spans="1:44" s="239" customFormat="1" ht="18" customHeight="1">
      <c r="A105" s="149"/>
      <c r="B105" s="153" t="s">
        <v>235</v>
      </c>
      <c r="C105" s="191">
        <f t="shared" si="11"/>
        <v>1</v>
      </c>
      <c r="D105" s="82">
        <v>20</v>
      </c>
      <c r="E105" s="194">
        <f t="shared" si="12"/>
        <v>20</v>
      </c>
      <c r="F105" s="470">
        <v>1</v>
      </c>
      <c r="G105" s="67">
        <f t="shared" si="20"/>
        <v>20</v>
      </c>
      <c r="H105" s="121"/>
      <c r="I105" s="67">
        <f t="shared" si="21"/>
        <v>0</v>
      </c>
      <c r="J105" s="68"/>
      <c r="K105" s="69">
        <f t="shared" si="22"/>
        <v>0</v>
      </c>
      <c r="L105" s="70"/>
      <c r="M105" s="193">
        <f t="shared" si="13"/>
        <v>0</v>
      </c>
      <c r="N105" s="68"/>
      <c r="O105" s="67">
        <f t="shared" si="3"/>
        <v>0</v>
      </c>
      <c r="P105" s="68"/>
      <c r="Q105" s="69">
        <f t="shared" si="23"/>
        <v>0</v>
      </c>
      <c r="R105" s="70"/>
      <c r="S105" s="67">
        <f t="shared" si="27"/>
        <v>0</v>
      </c>
      <c r="T105" s="68"/>
      <c r="U105" s="67">
        <f t="shared" si="28"/>
        <v>0</v>
      </c>
      <c r="V105" s="68"/>
      <c r="W105" s="69">
        <f t="shared" si="29"/>
        <v>0</v>
      </c>
      <c r="X105" s="66"/>
      <c r="Y105" s="67">
        <f t="shared" si="24"/>
        <v>0</v>
      </c>
      <c r="Z105" s="68"/>
      <c r="AA105" s="75">
        <f t="shared" si="25"/>
        <v>0</v>
      </c>
      <c r="AB105" s="68"/>
      <c r="AC105" s="69">
        <f t="shared" si="26"/>
        <v>0</v>
      </c>
      <c r="AD105" s="314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</row>
    <row r="106" spans="1:44" s="239" customFormat="1" ht="18" customHeight="1">
      <c r="A106" s="149"/>
      <c r="B106" s="153" t="s">
        <v>236</v>
      </c>
      <c r="C106" s="191">
        <f t="shared" si="11"/>
        <v>1</v>
      </c>
      <c r="D106" s="82">
        <v>500</v>
      </c>
      <c r="E106" s="194">
        <f t="shared" si="12"/>
        <v>500</v>
      </c>
      <c r="F106" s="470">
        <v>1</v>
      </c>
      <c r="G106" s="67">
        <f t="shared" si="20"/>
        <v>500</v>
      </c>
      <c r="H106" s="121"/>
      <c r="I106" s="67">
        <f t="shared" si="21"/>
        <v>0</v>
      </c>
      <c r="J106" s="68"/>
      <c r="K106" s="69">
        <f t="shared" si="22"/>
        <v>0</v>
      </c>
      <c r="L106" s="70"/>
      <c r="M106" s="193">
        <f t="shared" si="13"/>
        <v>0</v>
      </c>
      <c r="N106" s="68"/>
      <c r="O106" s="67">
        <f t="shared" si="3"/>
        <v>0</v>
      </c>
      <c r="P106" s="68"/>
      <c r="Q106" s="69">
        <f t="shared" si="23"/>
        <v>0</v>
      </c>
      <c r="R106" s="70"/>
      <c r="S106" s="67">
        <f t="shared" si="27"/>
        <v>0</v>
      </c>
      <c r="T106" s="68"/>
      <c r="U106" s="67">
        <f t="shared" si="28"/>
        <v>0</v>
      </c>
      <c r="V106" s="68"/>
      <c r="W106" s="69">
        <f t="shared" si="29"/>
        <v>0</v>
      </c>
      <c r="X106" s="66"/>
      <c r="Y106" s="67">
        <f t="shared" si="24"/>
        <v>0</v>
      </c>
      <c r="Z106" s="68"/>
      <c r="AA106" s="75">
        <f t="shared" si="25"/>
        <v>0</v>
      </c>
      <c r="AB106" s="68"/>
      <c r="AC106" s="69">
        <f t="shared" si="26"/>
        <v>0</v>
      </c>
      <c r="AD106" s="314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</row>
    <row r="107" spans="1:44" s="239" customFormat="1" ht="18" customHeight="1">
      <c r="A107" s="149"/>
      <c r="B107" s="153" t="s">
        <v>237</v>
      </c>
      <c r="C107" s="191">
        <f t="shared" si="11"/>
        <v>5</v>
      </c>
      <c r="D107" s="82">
        <v>25</v>
      </c>
      <c r="E107" s="194">
        <f t="shared" si="12"/>
        <v>125</v>
      </c>
      <c r="F107" s="470">
        <v>5</v>
      </c>
      <c r="G107" s="67">
        <f t="shared" si="20"/>
        <v>125</v>
      </c>
      <c r="H107" s="121"/>
      <c r="I107" s="67">
        <f t="shared" si="21"/>
        <v>0</v>
      </c>
      <c r="J107" s="68"/>
      <c r="K107" s="69">
        <f t="shared" si="22"/>
        <v>0</v>
      </c>
      <c r="L107" s="70"/>
      <c r="M107" s="193">
        <f t="shared" si="13"/>
        <v>0</v>
      </c>
      <c r="N107" s="68"/>
      <c r="O107" s="67">
        <f t="shared" si="3"/>
        <v>0</v>
      </c>
      <c r="P107" s="68"/>
      <c r="Q107" s="69">
        <f t="shared" si="23"/>
        <v>0</v>
      </c>
      <c r="R107" s="70"/>
      <c r="S107" s="67">
        <f t="shared" si="27"/>
        <v>0</v>
      </c>
      <c r="T107" s="68"/>
      <c r="U107" s="67">
        <f t="shared" si="28"/>
        <v>0</v>
      </c>
      <c r="V107" s="68"/>
      <c r="W107" s="69">
        <f t="shared" si="29"/>
        <v>0</v>
      </c>
      <c r="X107" s="66"/>
      <c r="Y107" s="67">
        <f t="shared" si="24"/>
        <v>0</v>
      </c>
      <c r="Z107" s="68"/>
      <c r="AA107" s="75">
        <f t="shared" si="25"/>
        <v>0</v>
      </c>
      <c r="AB107" s="68"/>
      <c r="AC107" s="69">
        <f t="shared" si="26"/>
        <v>0</v>
      </c>
      <c r="AD107" s="314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</row>
    <row r="108" spans="1:44" s="239" customFormat="1" ht="18" customHeight="1">
      <c r="A108" s="149"/>
      <c r="B108" s="153" t="s">
        <v>238</v>
      </c>
      <c r="C108" s="191">
        <f t="shared" si="11"/>
        <v>1</v>
      </c>
      <c r="D108" s="82">
        <v>15</v>
      </c>
      <c r="E108" s="194">
        <f t="shared" si="12"/>
        <v>15</v>
      </c>
      <c r="F108" s="470">
        <v>1</v>
      </c>
      <c r="G108" s="67">
        <f t="shared" si="20"/>
        <v>15</v>
      </c>
      <c r="H108" s="121"/>
      <c r="I108" s="67">
        <f t="shared" si="21"/>
        <v>0</v>
      </c>
      <c r="J108" s="68"/>
      <c r="K108" s="69">
        <f t="shared" si="22"/>
        <v>0</v>
      </c>
      <c r="L108" s="70"/>
      <c r="M108" s="193">
        <f t="shared" si="13"/>
        <v>0</v>
      </c>
      <c r="N108" s="68"/>
      <c r="O108" s="67">
        <f t="shared" si="3"/>
        <v>0</v>
      </c>
      <c r="P108" s="68"/>
      <c r="Q108" s="69">
        <f t="shared" si="23"/>
        <v>0</v>
      </c>
      <c r="R108" s="70"/>
      <c r="S108" s="67">
        <f t="shared" si="27"/>
        <v>0</v>
      </c>
      <c r="T108" s="68"/>
      <c r="U108" s="67">
        <f t="shared" si="28"/>
        <v>0</v>
      </c>
      <c r="V108" s="68"/>
      <c r="W108" s="69">
        <f t="shared" si="29"/>
        <v>0</v>
      </c>
      <c r="X108" s="66"/>
      <c r="Y108" s="67">
        <f t="shared" si="24"/>
        <v>0</v>
      </c>
      <c r="Z108" s="68"/>
      <c r="AA108" s="75">
        <f t="shared" si="25"/>
        <v>0</v>
      </c>
      <c r="AB108" s="68"/>
      <c r="AC108" s="69">
        <f t="shared" si="26"/>
        <v>0</v>
      </c>
      <c r="AD108" s="314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</row>
    <row r="109" spans="1:44" s="239" customFormat="1" ht="18" customHeight="1">
      <c r="A109" s="149"/>
      <c r="B109" s="153" t="s">
        <v>502</v>
      </c>
      <c r="C109" s="191">
        <f t="shared" si="11"/>
        <v>1</v>
      </c>
      <c r="D109" s="82">
        <v>2000</v>
      </c>
      <c r="E109" s="194">
        <f t="shared" si="12"/>
        <v>2000</v>
      </c>
      <c r="F109" s="470">
        <v>1</v>
      </c>
      <c r="G109" s="67">
        <f t="shared" si="20"/>
        <v>2000</v>
      </c>
      <c r="H109" s="121"/>
      <c r="I109" s="67">
        <f t="shared" si="21"/>
        <v>0</v>
      </c>
      <c r="J109" s="68"/>
      <c r="K109" s="69">
        <f t="shared" si="22"/>
        <v>0</v>
      </c>
      <c r="L109" s="70"/>
      <c r="M109" s="193">
        <f t="shared" si="13"/>
        <v>0</v>
      </c>
      <c r="N109" s="68"/>
      <c r="O109" s="67">
        <f t="shared" si="3"/>
        <v>0</v>
      </c>
      <c r="P109" s="68"/>
      <c r="Q109" s="69">
        <f t="shared" si="23"/>
        <v>0</v>
      </c>
      <c r="R109" s="70"/>
      <c r="S109" s="67">
        <f t="shared" si="27"/>
        <v>0</v>
      </c>
      <c r="T109" s="68"/>
      <c r="U109" s="67">
        <f t="shared" si="28"/>
        <v>0</v>
      </c>
      <c r="V109" s="68"/>
      <c r="W109" s="69">
        <f t="shared" si="29"/>
        <v>0</v>
      </c>
      <c r="X109" s="66"/>
      <c r="Y109" s="67">
        <f t="shared" si="24"/>
        <v>0</v>
      </c>
      <c r="Z109" s="68"/>
      <c r="AA109" s="75">
        <f t="shared" si="25"/>
        <v>0</v>
      </c>
      <c r="AB109" s="68"/>
      <c r="AC109" s="69">
        <f t="shared" si="26"/>
        <v>0</v>
      </c>
      <c r="AD109" s="314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</row>
    <row r="110" spans="1:44" s="239" customFormat="1" ht="18" customHeight="1">
      <c r="A110" s="149"/>
      <c r="B110" s="153" t="s">
        <v>503</v>
      </c>
      <c r="C110" s="191">
        <f t="shared" si="11"/>
        <v>1</v>
      </c>
      <c r="D110" s="82">
        <v>1500</v>
      </c>
      <c r="E110" s="194">
        <f t="shared" si="12"/>
        <v>1500</v>
      </c>
      <c r="F110" s="470">
        <v>1</v>
      </c>
      <c r="G110" s="67">
        <f t="shared" si="20"/>
        <v>1500</v>
      </c>
      <c r="H110" s="121"/>
      <c r="I110" s="67">
        <f t="shared" si="21"/>
        <v>0</v>
      </c>
      <c r="J110" s="68"/>
      <c r="K110" s="69">
        <f t="shared" si="22"/>
        <v>0</v>
      </c>
      <c r="L110" s="70"/>
      <c r="M110" s="193">
        <f t="shared" si="13"/>
        <v>0</v>
      </c>
      <c r="N110" s="68"/>
      <c r="O110" s="67">
        <f t="shared" si="3"/>
        <v>0</v>
      </c>
      <c r="P110" s="68"/>
      <c r="Q110" s="69">
        <f t="shared" si="23"/>
        <v>0</v>
      </c>
      <c r="R110" s="70"/>
      <c r="S110" s="67">
        <f t="shared" si="27"/>
        <v>0</v>
      </c>
      <c r="T110" s="68"/>
      <c r="U110" s="67">
        <f t="shared" si="28"/>
        <v>0</v>
      </c>
      <c r="V110" s="68"/>
      <c r="W110" s="69">
        <f t="shared" si="29"/>
        <v>0</v>
      </c>
      <c r="X110" s="66"/>
      <c r="Y110" s="67">
        <f t="shared" si="24"/>
        <v>0</v>
      </c>
      <c r="Z110" s="68"/>
      <c r="AA110" s="75">
        <f t="shared" si="25"/>
        <v>0</v>
      </c>
      <c r="AB110" s="68"/>
      <c r="AC110" s="69">
        <f t="shared" si="26"/>
        <v>0</v>
      </c>
      <c r="AD110" s="314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</row>
    <row r="111" spans="1:44" s="239" customFormat="1" ht="18" customHeight="1">
      <c r="A111" s="149"/>
      <c r="B111" s="153" t="s">
        <v>504</v>
      </c>
      <c r="C111" s="191">
        <f t="shared" si="11"/>
        <v>1</v>
      </c>
      <c r="D111" s="82">
        <v>2000</v>
      </c>
      <c r="E111" s="194">
        <f t="shared" si="12"/>
        <v>2000</v>
      </c>
      <c r="F111" s="470">
        <v>1</v>
      </c>
      <c r="G111" s="67">
        <f t="shared" si="20"/>
        <v>2000</v>
      </c>
      <c r="H111" s="121"/>
      <c r="I111" s="67">
        <f t="shared" si="21"/>
        <v>0</v>
      </c>
      <c r="J111" s="68"/>
      <c r="K111" s="69">
        <f t="shared" si="22"/>
        <v>0</v>
      </c>
      <c r="L111" s="70"/>
      <c r="M111" s="193">
        <f t="shared" si="13"/>
        <v>0</v>
      </c>
      <c r="N111" s="68"/>
      <c r="O111" s="67">
        <f t="shared" si="3"/>
        <v>0</v>
      </c>
      <c r="P111" s="68"/>
      <c r="Q111" s="69">
        <f t="shared" si="23"/>
        <v>0</v>
      </c>
      <c r="R111" s="70"/>
      <c r="S111" s="67">
        <f t="shared" si="27"/>
        <v>0</v>
      </c>
      <c r="T111" s="68"/>
      <c r="U111" s="67">
        <f t="shared" si="28"/>
        <v>0</v>
      </c>
      <c r="V111" s="68"/>
      <c r="W111" s="69">
        <f t="shared" si="29"/>
        <v>0</v>
      </c>
      <c r="X111" s="66"/>
      <c r="Y111" s="67">
        <f t="shared" si="24"/>
        <v>0</v>
      </c>
      <c r="Z111" s="68"/>
      <c r="AA111" s="75">
        <f t="shared" si="25"/>
        <v>0</v>
      </c>
      <c r="AB111" s="68"/>
      <c r="AC111" s="69">
        <f t="shared" si="26"/>
        <v>0</v>
      </c>
      <c r="AD111" s="314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</row>
    <row r="112" spans="1:44" s="239" customFormat="1" ht="18" customHeight="1">
      <c r="A112" s="149"/>
      <c r="B112" s="153" t="s">
        <v>505</v>
      </c>
      <c r="C112" s="191">
        <f t="shared" si="11"/>
        <v>1</v>
      </c>
      <c r="D112" s="82">
        <v>3000</v>
      </c>
      <c r="E112" s="194">
        <f t="shared" si="12"/>
        <v>3000</v>
      </c>
      <c r="F112" s="470">
        <v>1</v>
      </c>
      <c r="G112" s="67">
        <f t="shared" si="20"/>
        <v>3000</v>
      </c>
      <c r="H112" s="121"/>
      <c r="I112" s="67">
        <f t="shared" si="21"/>
        <v>0</v>
      </c>
      <c r="J112" s="68"/>
      <c r="K112" s="69">
        <f t="shared" si="22"/>
        <v>0</v>
      </c>
      <c r="L112" s="70"/>
      <c r="M112" s="193">
        <f t="shared" si="13"/>
        <v>0</v>
      </c>
      <c r="N112" s="68"/>
      <c r="O112" s="67">
        <f t="shared" ref="O112:O157" si="44">N112*D112</f>
        <v>0</v>
      </c>
      <c r="P112" s="68"/>
      <c r="Q112" s="69">
        <f t="shared" si="23"/>
        <v>0</v>
      </c>
      <c r="R112" s="70"/>
      <c r="S112" s="67">
        <f t="shared" si="27"/>
        <v>0</v>
      </c>
      <c r="T112" s="68"/>
      <c r="U112" s="67">
        <f t="shared" si="28"/>
        <v>0</v>
      </c>
      <c r="V112" s="68"/>
      <c r="W112" s="69">
        <f t="shared" si="29"/>
        <v>0</v>
      </c>
      <c r="X112" s="66"/>
      <c r="Y112" s="67">
        <f t="shared" si="24"/>
        <v>0</v>
      </c>
      <c r="Z112" s="68"/>
      <c r="AA112" s="75">
        <f t="shared" si="25"/>
        <v>0</v>
      </c>
      <c r="AB112" s="68"/>
      <c r="AC112" s="69">
        <f t="shared" si="26"/>
        <v>0</v>
      </c>
      <c r="AD112" s="314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</row>
    <row r="113" spans="1:44" s="239" customFormat="1" ht="18" customHeight="1">
      <c r="A113" s="149"/>
      <c r="B113" s="153" t="s">
        <v>506</v>
      </c>
      <c r="C113" s="191">
        <f t="shared" ref="C113:C158" si="45">F113+H113+J113+L113+N113+P113+R113+T113+V113+X113+Z113+AB113</f>
        <v>1</v>
      </c>
      <c r="D113" s="82">
        <v>3000</v>
      </c>
      <c r="E113" s="194">
        <f t="shared" ref="E113:E158" si="46">D113*C113</f>
        <v>3000</v>
      </c>
      <c r="F113" s="470">
        <v>1</v>
      </c>
      <c r="G113" s="67">
        <f t="shared" si="20"/>
        <v>3000</v>
      </c>
      <c r="H113" s="121"/>
      <c r="I113" s="67">
        <f t="shared" si="21"/>
        <v>0</v>
      </c>
      <c r="J113" s="68"/>
      <c r="K113" s="69">
        <f t="shared" si="22"/>
        <v>0</v>
      </c>
      <c r="L113" s="70"/>
      <c r="M113" s="193">
        <f t="shared" ref="M113:M158" si="47">L113*D113</f>
        <v>0</v>
      </c>
      <c r="N113" s="68"/>
      <c r="O113" s="67">
        <f t="shared" si="44"/>
        <v>0</v>
      </c>
      <c r="P113" s="68"/>
      <c r="Q113" s="69">
        <f t="shared" si="23"/>
        <v>0</v>
      </c>
      <c r="R113" s="70"/>
      <c r="S113" s="67">
        <f t="shared" si="27"/>
        <v>0</v>
      </c>
      <c r="T113" s="68"/>
      <c r="U113" s="67">
        <f t="shared" si="28"/>
        <v>0</v>
      </c>
      <c r="V113" s="68"/>
      <c r="W113" s="69">
        <f t="shared" si="29"/>
        <v>0</v>
      </c>
      <c r="X113" s="66"/>
      <c r="Y113" s="67">
        <f t="shared" si="24"/>
        <v>0</v>
      </c>
      <c r="Z113" s="68"/>
      <c r="AA113" s="75">
        <f t="shared" si="25"/>
        <v>0</v>
      </c>
      <c r="AB113" s="68"/>
      <c r="AC113" s="69">
        <f t="shared" si="26"/>
        <v>0</v>
      </c>
      <c r="AD113" s="314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</row>
    <row r="114" spans="1:44" s="239" customFormat="1" ht="18" customHeight="1">
      <c r="A114" s="149"/>
      <c r="B114" s="153" t="s">
        <v>508</v>
      </c>
      <c r="C114" s="191">
        <f t="shared" si="45"/>
        <v>1</v>
      </c>
      <c r="D114" s="82">
        <v>12500</v>
      </c>
      <c r="E114" s="194">
        <f t="shared" si="46"/>
        <v>12500</v>
      </c>
      <c r="F114" s="470">
        <v>1</v>
      </c>
      <c r="G114" s="67">
        <f t="shared" ref="G114:G161" si="48">F114*D114</f>
        <v>12500</v>
      </c>
      <c r="H114" s="121"/>
      <c r="I114" s="67">
        <f t="shared" ref="I114:I159" si="49">H114*D114</f>
        <v>0</v>
      </c>
      <c r="J114" s="68"/>
      <c r="K114" s="69">
        <f t="shared" ref="K114:K159" si="50">J114*D114</f>
        <v>0</v>
      </c>
      <c r="L114" s="70"/>
      <c r="M114" s="193">
        <f t="shared" si="47"/>
        <v>0</v>
      </c>
      <c r="N114" s="68"/>
      <c r="O114" s="67">
        <f t="shared" si="44"/>
        <v>0</v>
      </c>
      <c r="P114" s="68"/>
      <c r="Q114" s="69">
        <f t="shared" ref="Q114:Q159" si="51">P114*D114</f>
        <v>0</v>
      </c>
      <c r="R114" s="70"/>
      <c r="S114" s="67">
        <f t="shared" si="27"/>
        <v>0</v>
      </c>
      <c r="T114" s="68"/>
      <c r="U114" s="67">
        <f t="shared" si="28"/>
        <v>0</v>
      </c>
      <c r="V114" s="68"/>
      <c r="W114" s="69">
        <f t="shared" si="29"/>
        <v>0</v>
      </c>
      <c r="X114" s="66"/>
      <c r="Y114" s="67">
        <f t="shared" si="24"/>
        <v>0</v>
      </c>
      <c r="Z114" s="68"/>
      <c r="AA114" s="75">
        <f t="shared" si="25"/>
        <v>0</v>
      </c>
      <c r="AB114" s="68"/>
      <c r="AC114" s="69">
        <f t="shared" si="26"/>
        <v>0</v>
      </c>
      <c r="AD114" s="314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</row>
    <row r="115" spans="1:44" s="239" customFormat="1" ht="18" customHeight="1">
      <c r="A115" s="149"/>
      <c r="B115" s="153" t="s">
        <v>510</v>
      </c>
      <c r="C115" s="191">
        <f t="shared" si="45"/>
        <v>9</v>
      </c>
      <c r="D115" s="82">
        <v>6000</v>
      </c>
      <c r="E115" s="194">
        <f t="shared" si="46"/>
        <v>54000</v>
      </c>
      <c r="F115" s="470">
        <v>9</v>
      </c>
      <c r="G115" s="67">
        <f t="shared" si="48"/>
        <v>54000</v>
      </c>
      <c r="H115" s="121"/>
      <c r="I115" s="67">
        <f t="shared" si="49"/>
        <v>0</v>
      </c>
      <c r="J115" s="68"/>
      <c r="K115" s="69">
        <f t="shared" si="50"/>
        <v>0</v>
      </c>
      <c r="L115" s="70"/>
      <c r="M115" s="193">
        <f t="shared" si="47"/>
        <v>0</v>
      </c>
      <c r="N115" s="68"/>
      <c r="O115" s="67">
        <f t="shared" si="44"/>
        <v>0</v>
      </c>
      <c r="P115" s="68"/>
      <c r="Q115" s="69">
        <f t="shared" si="51"/>
        <v>0</v>
      </c>
      <c r="R115" s="70"/>
      <c r="S115" s="67">
        <f t="shared" ref="S115:S160" si="52">R115*D115</f>
        <v>0</v>
      </c>
      <c r="T115" s="68"/>
      <c r="U115" s="67">
        <f t="shared" ref="U115:U160" si="53">T115*D115</f>
        <v>0</v>
      </c>
      <c r="V115" s="68"/>
      <c r="W115" s="69">
        <f t="shared" ref="W115:W160" si="54">V115*D115</f>
        <v>0</v>
      </c>
      <c r="X115" s="66"/>
      <c r="Y115" s="67">
        <f t="shared" ref="Y115:Y160" si="55">X115*D115</f>
        <v>0</v>
      </c>
      <c r="Z115" s="68"/>
      <c r="AA115" s="75">
        <f t="shared" ref="AA115:AA160" si="56">Z115*D115</f>
        <v>0</v>
      </c>
      <c r="AB115" s="68"/>
      <c r="AC115" s="69">
        <f t="shared" ref="AC115:AC160" si="57">AB115*D115</f>
        <v>0</v>
      </c>
      <c r="AD115" s="314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</row>
    <row r="116" spans="1:44" s="239" customFormat="1" ht="18" customHeight="1">
      <c r="A116" s="149"/>
      <c r="B116" s="153" t="s">
        <v>511</v>
      </c>
      <c r="C116" s="191">
        <f t="shared" si="45"/>
        <v>1</v>
      </c>
      <c r="D116" s="82">
        <v>10000</v>
      </c>
      <c r="E116" s="194">
        <f t="shared" si="46"/>
        <v>10000</v>
      </c>
      <c r="F116" s="470">
        <v>1</v>
      </c>
      <c r="G116" s="67">
        <f t="shared" si="48"/>
        <v>10000</v>
      </c>
      <c r="H116" s="121"/>
      <c r="I116" s="67">
        <f t="shared" si="49"/>
        <v>0</v>
      </c>
      <c r="J116" s="68"/>
      <c r="K116" s="69">
        <f t="shared" si="50"/>
        <v>0</v>
      </c>
      <c r="L116" s="70"/>
      <c r="M116" s="193">
        <f t="shared" si="47"/>
        <v>0</v>
      </c>
      <c r="N116" s="68"/>
      <c r="O116" s="67">
        <f t="shared" si="44"/>
        <v>0</v>
      </c>
      <c r="P116" s="68"/>
      <c r="Q116" s="69">
        <f t="shared" si="51"/>
        <v>0</v>
      </c>
      <c r="R116" s="70"/>
      <c r="S116" s="67">
        <f t="shared" si="52"/>
        <v>0</v>
      </c>
      <c r="T116" s="68"/>
      <c r="U116" s="67">
        <f t="shared" si="53"/>
        <v>0</v>
      </c>
      <c r="V116" s="68"/>
      <c r="W116" s="69">
        <f t="shared" si="54"/>
        <v>0</v>
      </c>
      <c r="X116" s="66"/>
      <c r="Y116" s="67">
        <f t="shared" si="55"/>
        <v>0</v>
      </c>
      <c r="Z116" s="68"/>
      <c r="AA116" s="75">
        <f t="shared" si="56"/>
        <v>0</v>
      </c>
      <c r="AB116" s="68"/>
      <c r="AC116" s="69">
        <f t="shared" si="57"/>
        <v>0</v>
      </c>
      <c r="AD116" s="314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</row>
    <row r="117" spans="1:44" s="239" customFormat="1" ht="18" customHeight="1">
      <c r="A117" s="149"/>
      <c r="B117" s="153" t="s">
        <v>241</v>
      </c>
      <c r="C117" s="191">
        <f t="shared" si="45"/>
        <v>2</v>
      </c>
      <c r="D117" s="82">
        <v>6000</v>
      </c>
      <c r="E117" s="194">
        <f t="shared" si="46"/>
        <v>12000</v>
      </c>
      <c r="F117" s="470">
        <v>2</v>
      </c>
      <c r="G117" s="67">
        <f t="shared" si="48"/>
        <v>12000</v>
      </c>
      <c r="H117" s="121"/>
      <c r="I117" s="67">
        <f t="shared" si="49"/>
        <v>0</v>
      </c>
      <c r="J117" s="68"/>
      <c r="K117" s="69">
        <f t="shared" si="50"/>
        <v>0</v>
      </c>
      <c r="L117" s="70"/>
      <c r="M117" s="193">
        <f t="shared" si="47"/>
        <v>0</v>
      </c>
      <c r="N117" s="68"/>
      <c r="O117" s="67">
        <f t="shared" si="44"/>
        <v>0</v>
      </c>
      <c r="P117" s="68"/>
      <c r="Q117" s="69">
        <f t="shared" si="51"/>
        <v>0</v>
      </c>
      <c r="R117" s="70"/>
      <c r="S117" s="67">
        <f t="shared" si="52"/>
        <v>0</v>
      </c>
      <c r="T117" s="68"/>
      <c r="U117" s="67">
        <f t="shared" si="53"/>
        <v>0</v>
      </c>
      <c r="V117" s="68"/>
      <c r="W117" s="69">
        <f t="shared" si="54"/>
        <v>0</v>
      </c>
      <c r="X117" s="66"/>
      <c r="Y117" s="67">
        <f t="shared" si="55"/>
        <v>0</v>
      </c>
      <c r="Z117" s="68"/>
      <c r="AA117" s="75">
        <f t="shared" si="56"/>
        <v>0</v>
      </c>
      <c r="AB117" s="68"/>
      <c r="AC117" s="69">
        <f t="shared" si="57"/>
        <v>0</v>
      </c>
      <c r="AD117" s="314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</row>
    <row r="118" spans="1:44" s="239" customFormat="1" ht="18" customHeight="1">
      <c r="A118" s="149"/>
      <c r="B118" s="153" t="s">
        <v>514</v>
      </c>
      <c r="C118" s="191">
        <f t="shared" si="45"/>
        <v>1</v>
      </c>
      <c r="D118" s="82">
        <v>1500</v>
      </c>
      <c r="E118" s="194">
        <f t="shared" si="46"/>
        <v>1500</v>
      </c>
      <c r="F118" s="470">
        <v>1</v>
      </c>
      <c r="G118" s="67">
        <f t="shared" si="48"/>
        <v>1500</v>
      </c>
      <c r="H118" s="121"/>
      <c r="I118" s="67">
        <f t="shared" si="49"/>
        <v>0</v>
      </c>
      <c r="J118" s="68"/>
      <c r="K118" s="69">
        <f t="shared" si="50"/>
        <v>0</v>
      </c>
      <c r="L118" s="70"/>
      <c r="M118" s="193">
        <f t="shared" si="47"/>
        <v>0</v>
      </c>
      <c r="N118" s="68"/>
      <c r="O118" s="67">
        <f t="shared" si="44"/>
        <v>0</v>
      </c>
      <c r="P118" s="68"/>
      <c r="Q118" s="69">
        <f t="shared" si="51"/>
        <v>0</v>
      </c>
      <c r="R118" s="70"/>
      <c r="S118" s="67">
        <f t="shared" si="52"/>
        <v>0</v>
      </c>
      <c r="T118" s="68"/>
      <c r="U118" s="67">
        <f t="shared" si="53"/>
        <v>0</v>
      </c>
      <c r="V118" s="68"/>
      <c r="W118" s="69">
        <f t="shared" si="54"/>
        <v>0</v>
      </c>
      <c r="X118" s="66"/>
      <c r="Y118" s="67">
        <f t="shared" si="55"/>
        <v>0</v>
      </c>
      <c r="Z118" s="68"/>
      <c r="AA118" s="75">
        <f t="shared" si="56"/>
        <v>0</v>
      </c>
      <c r="AB118" s="68"/>
      <c r="AC118" s="69">
        <f t="shared" si="57"/>
        <v>0</v>
      </c>
      <c r="AD118" s="314"/>
      <c r="AE118" s="104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</row>
    <row r="119" spans="1:44" s="71" customFormat="1" ht="18" customHeight="1">
      <c r="A119" s="77">
        <v>50203990</v>
      </c>
      <c r="B119" s="84" t="s">
        <v>64</v>
      </c>
      <c r="C119" s="198"/>
      <c r="D119" s="90"/>
      <c r="E119" s="196"/>
      <c r="F119" s="66"/>
      <c r="G119" s="67"/>
      <c r="H119" s="121"/>
      <c r="I119" s="67"/>
      <c r="J119" s="68"/>
      <c r="K119" s="69"/>
      <c r="L119" s="70"/>
      <c r="M119" s="193"/>
      <c r="N119" s="68"/>
      <c r="O119" s="67"/>
      <c r="P119" s="68"/>
      <c r="Q119" s="69"/>
      <c r="R119" s="70"/>
      <c r="S119" s="67"/>
      <c r="T119" s="68"/>
      <c r="U119" s="67"/>
      <c r="V119" s="68"/>
      <c r="W119" s="69"/>
      <c r="X119" s="66"/>
      <c r="Y119" s="67"/>
      <c r="Z119" s="68"/>
      <c r="AA119" s="75"/>
      <c r="AB119" s="68"/>
      <c r="AC119" s="69"/>
      <c r="AD119" s="314"/>
    </row>
    <row r="120" spans="1:44" s="239" customFormat="1" ht="18" customHeight="1">
      <c r="A120" s="149"/>
      <c r="B120" s="323" t="s">
        <v>246</v>
      </c>
      <c r="C120" s="191">
        <f t="shared" si="45"/>
        <v>1</v>
      </c>
      <c r="D120" s="317">
        <v>50</v>
      </c>
      <c r="E120" s="194">
        <f t="shared" si="46"/>
        <v>50</v>
      </c>
      <c r="F120" s="561">
        <v>1</v>
      </c>
      <c r="G120" s="67">
        <f t="shared" si="48"/>
        <v>50</v>
      </c>
      <c r="H120" s="121"/>
      <c r="I120" s="67">
        <f t="shared" si="49"/>
        <v>0</v>
      </c>
      <c r="J120" s="68"/>
      <c r="K120" s="69">
        <f t="shared" si="50"/>
        <v>0</v>
      </c>
      <c r="L120" s="70"/>
      <c r="M120" s="193">
        <f t="shared" si="47"/>
        <v>0</v>
      </c>
      <c r="N120" s="68"/>
      <c r="O120" s="67">
        <f t="shared" si="44"/>
        <v>0</v>
      </c>
      <c r="P120" s="68"/>
      <c r="Q120" s="69">
        <f t="shared" si="51"/>
        <v>0</v>
      </c>
      <c r="R120" s="70"/>
      <c r="S120" s="67">
        <f t="shared" si="52"/>
        <v>0</v>
      </c>
      <c r="T120" s="68"/>
      <c r="U120" s="67">
        <f t="shared" si="53"/>
        <v>0</v>
      </c>
      <c r="V120" s="68"/>
      <c r="W120" s="69">
        <f t="shared" si="54"/>
        <v>0</v>
      </c>
      <c r="X120" s="66"/>
      <c r="Y120" s="67">
        <f t="shared" si="55"/>
        <v>0</v>
      </c>
      <c r="Z120" s="68"/>
      <c r="AA120" s="75">
        <f t="shared" si="56"/>
        <v>0</v>
      </c>
      <c r="AB120" s="68"/>
      <c r="AC120" s="69">
        <f t="shared" si="57"/>
        <v>0</v>
      </c>
      <c r="AD120" s="314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</row>
    <row r="121" spans="1:44" s="239" customFormat="1" ht="18" customHeight="1">
      <c r="A121" s="149"/>
      <c r="B121" s="323" t="s">
        <v>518</v>
      </c>
      <c r="C121" s="191">
        <f t="shared" si="45"/>
        <v>3</v>
      </c>
      <c r="D121" s="317">
        <v>600</v>
      </c>
      <c r="E121" s="194">
        <f t="shared" si="46"/>
        <v>1800</v>
      </c>
      <c r="F121" s="561">
        <v>3</v>
      </c>
      <c r="G121" s="67">
        <f t="shared" si="48"/>
        <v>1800</v>
      </c>
      <c r="H121" s="121"/>
      <c r="I121" s="67">
        <f t="shared" si="49"/>
        <v>0</v>
      </c>
      <c r="J121" s="68"/>
      <c r="K121" s="69">
        <f t="shared" si="50"/>
        <v>0</v>
      </c>
      <c r="L121" s="70"/>
      <c r="M121" s="193">
        <f t="shared" si="47"/>
        <v>0</v>
      </c>
      <c r="N121" s="68"/>
      <c r="O121" s="67">
        <f t="shared" si="44"/>
        <v>0</v>
      </c>
      <c r="P121" s="68"/>
      <c r="Q121" s="69">
        <f t="shared" si="51"/>
        <v>0</v>
      </c>
      <c r="R121" s="70"/>
      <c r="S121" s="67">
        <f t="shared" si="52"/>
        <v>0</v>
      </c>
      <c r="T121" s="68"/>
      <c r="U121" s="67">
        <f t="shared" si="53"/>
        <v>0</v>
      </c>
      <c r="V121" s="68"/>
      <c r="W121" s="69">
        <f t="shared" si="54"/>
        <v>0</v>
      </c>
      <c r="X121" s="66"/>
      <c r="Y121" s="67">
        <f t="shared" si="55"/>
        <v>0</v>
      </c>
      <c r="Z121" s="68"/>
      <c r="AA121" s="75">
        <f t="shared" si="56"/>
        <v>0</v>
      </c>
      <c r="AB121" s="68"/>
      <c r="AC121" s="69">
        <f t="shared" si="57"/>
        <v>0</v>
      </c>
      <c r="AD121" s="314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</row>
    <row r="122" spans="1:44" s="239" customFormat="1" ht="18" customHeight="1">
      <c r="A122" s="149"/>
      <c r="B122" s="323" t="s">
        <v>519</v>
      </c>
      <c r="C122" s="191">
        <f t="shared" si="45"/>
        <v>3</v>
      </c>
      <c r="D122" s="317">
        <v>700</v>
      </c>
      <c r="E122" s="194">
        <f t="shared" si="46"/>
        <v>2100</v>
      </c>
      <c r="F122" s="561">
        <v>3</v>
      </c>
      <c r="G122" s="67">
        <f t="shared" si="48"/>
        <v>2100</v>
      </c>
      <c r="H122" s="121"/>
      <c r="I122" s="67">
        <f t="shared" si="49"/>
        <v>0</v>
      </c>
      <c r="J122" s="68"/>
      <c r="K122" s="69">
        <f t="shared" si="50"/>
        <v>0</v>
      </c>
      <c r="L122" s="70"/>
      <c r="M122" s="193">
        <f t="shared" si="47"/>
        <v>0</v>
      </c>
      <c r="N122" s="68"/>
      <c r="O122" s="67">
        <f t="shared" si="44"/>
        <v>0</v>
      </c>
      <c r="P122" s="68"/>
      <c r="Q122" s="69">
        <f t="shared" si="51"/>
        <v>0</v>
      </c>
      <c r="R122" s="70"/>
      <c r="S122" s="67">
        <f t="shared" si="52"/>
        <v>0</v>
      </c>
      <c r="T122" s="68"/>
      <c r="U122" s="67">
        <f t="shared" si="53"/>
        <v>0</v>
      </c>
      <c r="V122" s="68"/>
      <c r="W122" s="69">
        <f t="shared" si="54"/>
        <v>0</v>
      </c>
      <c r="X122" s="66"/>
      <c r="Y122" s="67">
        <f t="shared" si="55"/>
        <v>0</v>
      </c>
      <c r="Z122" s="68"/>
      <c r="AA122" s="75">
        <f t="shared" si="56"/>
        <v>0</v>
      </c>
      <c r="AB122" s="68"/>
      <c r="AC122" s="69">
        <f t="shared" si="57"/>
        <v>0</v>
      </c>
      <c r="AD122" s="314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</row>
    <row r="123" spans="1:44" s="239" customFormat="1" ht="18" customHeight="1">
      <c r="A123" s="149"/>
      <c r="B123" s="323" t="s">
        <v>520</v>
      </c>
      <c r="C123" s="191">
        <f t="shared" si="45"/>
        <v>5</v>
      </c>
      <c r="D123" s="317">
        <v>300</v>
      </c>
      <c r="E123" s="194">
        <f t="shared" si="46"/>
        <v>1500</v>
      </c>
      <c r="F123" s="561">
        <v>5</v>
      </c>
      <c r="G123" s="67">
        <f t="shared" si="48"/>
        <v>1500</v>
      </c>
      <c r="H123" s="121"/>
      <c r="I123" s="67">
        <f t="shared" si="49"/>
        <v>0</v>
      </c>
      <c r="J123" s="68"/>
      <c r="K123" s="69">
        <f t="shared" si="50"/>
        <v>0</v>
      </c>
      <c r="L123" s="70"/>
      <c r="M123" s="193">
        <f t="shared" si="47"/>
        <v>0</v>
      </c>
      <c r="N123" s="68"/>
      <c r="O123" s="67">
        <f t="shared" si="44"/>
        <v>0</v>
      </c>
      <c r="P123" s="68"/>
      <c r="Q123" s="69">
        <f t="shared" si="51"/>
        <v>0</v>
      </c>
      <c r="R123" s="70"/>
      <c r="S123" s="67">
        <f t="shared" si="52"/>
        <v>0</v>
      </c>
      <c r="T123" s="68"/>
      <c r="U123" s="67">
        <f t="shared" si="53"/>
        <v>0</v>
      </c>
      <c r="V123" s="68"/>
      <c r="W123" s="69">
        <f t="shared" si="54"/>
        <v>0</v>
      </c>
      <c r="X123" s="66"/>
      <c r="Y123" s="67">
        <f t="shared" si="55"/>
        <v>0</v>
      </c>
      <c r="Z123" s="68"/>
      <c r="AA123" s="75">
        <f t="shared" si="56"/>
        <v>0</v>
      </c>
      <c r="AB123" s="68"/>
      <c r="AC123" s="69">
        <f t="shared" si="57"/>
        <v>0</v>
      </c>
      <c r="AD123" s="314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</row>
    <row r="124" spans="1:44" s="239" customFormat="1" ht="18" customHeight="1">
      <c r="A124" s="149"/>
      <c r="B124" s="323" t="s">
        <v>247</v>
      </c>
      <c r="C124" s="191">
        <f t="shared" si="45"/>
        <v>1</v>
      </c>
      <c r="D124" s="317">
        <v>50</v>
      </c>
      <c r="E124" s="194">
        <f t="shared" si="46"/>
        <v>50</v>
      </c>
      <c r="F124" s="561">
        <v>1</v>
      </c>
      <c r="G124" s="67">
        <f t="shared" si="48"/>
        <v>50</v>
      </c>
      <c r="H124" s="121"/>
      <c r="I124" s="67">
        <f t="shared" si="49"/>
        <v>0</v>
      </c>
      <c r="J124" s="68"/>
      <c r="K124" s="69">
        <f t="shared" si="50"/>
        <v>0</v>
      </c>
      <c r="L124" s="70"/>
      <c r="M124" s="193">
        <f t="shared" si="47"/>
        <v>0</v>
      </c>
      <c r="N124" s="68"/>
      <c r="O124" s="67">
        <f t="shared" si="44"/>
        <v>0</v>
      </c>
      <c r="P124" s="68"/>
      <c r="Q124" s="69">
        <f t="shared" si="51"/>
        <v>0</v>
      </c>
      <c r="R124" s="70"/>
      <c r="S124" s="67">
        <f t="shared" si="52"/>
        <v>0</v>
      </c>
      <c r="T124" s="68"/>
      <c r="U124" s="67">
        <f t="shared" si="53"/>
        <v>0</v>
      </c>
      <c r="V124" s="68"/>
      <c r="W124" s="69">
        <f t="shared" si="54"/>
        <v>0</v>
      </c>
      <c r="X124" s="66"/>
      <c r="Y124" s="67">
        <f t="shared" si="55"/>
        <v>0</v>
      </c>
      <c r="Z124" s="68"/>
      <c r="AA124" s="75">
        <f t="shared" si="56"/>
        <v>0</v>
      </c>
      <c r="AB124" s="68"/>
      <c r="AC124" s="69">
        <f t="shared" si="57"/>
        <v>0</v>
      </c>
      <c r="AD124" s="314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</row>
    <row r="125" spans="1:44" s="239" customFormat="1" ht="18" customHeight="1">
      <c r="A125" s="149"/>
      <c r="B125" s="323" t="s">
        <v>248</v>
      </c>
      <c r="C125" s="191">
        <f t="shared" si="45"/>
        <v>8</v>
      </c>
      <c r="D125" s="317">
        <v>80</v>
      </c>
      <c r="E125" s="194">
        <f t="shared" si="46"/>
        <v>640</v>
      </c>
      <c r="F125" s="561">
        <v>8</v>
      </c>
      <c r="G125" s="67">
        <f t="shared" si="48"/>
        <v>640</v>
      </c>
      <c r="H125" s="121"/>
      <c r="I125" s="67">
        <f t="shared" si="49"/>
        <v>0</v>
      </c>
      <c r="J125" s="68"/>
      <c r="K125" s="69">
        <f t="shared" si="50"/>
        <v>0</v>
      </c>
      <c r="L125" s="70"/>
      <c r="M125" s="193">
        <f t="shared" si="47"/>
        <v>0</v>
      </c>
      <c r="N125" s="68"/>
      <c r="O125" s="67">
        <f t="shared" si="44"/>
        <v>0</v>
      </c>
      <c r="P125" s="68"/>
      <c r="Q125" s="69">
        <f t="shared" si="51"/>
        <v>0</v>
      </c>
      <c r="R125" s="70"/>
      <c r="S125" s="67">
        <f t="shared" si="52"/>
        <v>0</v>
      </c>
      <c r="T125" s="68"/>
      <c r="U125" s="67">
        <f t="shared" si="53"/>
        <v>0</v>
      </c>
      <c r="V125" s="68"/>
      <c r="W125" s="69">
        <f t="shared" si="54"/>
        <v>0</v>
      </c>
      <c r="X125" s="66"/>
      <c r="Y125" s="67">
        <f t="shared" si="55"/>
        <v>0</v>
      </c>
      <c r="Z125" s="68"/>
      <c r="AA125" s="75">
        <f t="shared" si="56"/>
        <v>0</v>
      </c>
      <c r="AB125" s="68"/>
      <c r="AC125" s="69">
        <f t="shared" si="57"/>
        <v>0</v>
      </c>
      <c r="AD125" s="314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</row>
    <row r="126" spans="1:44" s="239" customFormat="1" ht="18" customHeight="1">
      <c r="A126" s="149"/>
      <c r="B126" s="323" t="s">
        <v>249</v>
      </c>
      <c r="C126" s="191">
        <f t="shared" si="45"/>
        <v>1</v>
      </c>
      <c r="D126" s="317">
        <v>100</v>
      </c>
      <c r="E126" s="194">
        <f t="shared" si="46"/>
        <v>100</v>
      </c>
      <c r="F126" s="561">
        <v>1</v>
      </c>
      <c r="G126" s="67">
        <f t="shared" si="48"/>
        <v>100</v>
      </c>
      <c r="H126" s="121"/>
      <c r="I126" s="67">
        <f t="shared" si="49"/>
        <v>0</v>
      </c>
      <c r="J126" s="68"/>
      <c r="K126" s="69">
        <f t="shared" si="50"/>
        <v>0</v>
      </c>
      <c r="L126" s="70"/>
      <c r="M126" s="193">
        <f t="shared" si="47"/>
        <v>0</v>
      </c>
      <c r="N126" s="68"/>
      <c r="O126" s="67">
        <f t="shared" si="44"/>
        <v>0</v>
      </c>
      <c r="P126" s="68"/>
      <c r="Q126" s="69">
        <f t="shared" si="51"/>
        <v>0</v>
      </c>
      <c r="R126" s="70"/>
      <c r="S126" s="67">
        <f t="shared" si="52"/>
        <v>0</v>
      </c>
      <c r="T126" s="68"/>
      <c r="U126" s="67">
        <f t="shared" si="53"/>
        <v>0</v>
      </c>
      <c r="V126" s="68"/>
      <c r="W126" s="69">
        <f t="shared" si="54"/>
        <v>0</v>
      </c>
      <c r="X126" s="66"/>
      <c r="Y126" s="67">
        <f t="shared" si="55"/>
        <v>0</v>
      </c>
      <c r="Z126" s="68"/>
      <c r="AA126" s="75">
        <f t="shared" si="56"/>
        <v>0</v>
      </c>
      <c r="AB126" s="68"/>
      <c r="AC126" s="69">
        <f t="shared" si="57"/>
        <v>0</v>
      </c>
      <c r="AD126" s="314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</row>
    <row r="127" spans="1:44" s="239" customFormat="1" ht="18" customHeight="1">
      <c r="A127" s="149"/>
      <c r="B127" s="323" t="s">
        <v>250</v>
      </c>
      <c r="C127" s="191">
        <f t="shared" si="45"/>
        <v>2</v>
      </c>
      <c r="D127" s="317">
        <v>70</v>
      </c>
      <c r="E127" s="194">
        <f t="shared" si="46"/>
        <v>140</v>
      </c>
      <c r="F127" s="561">
        <v>2</v>
      </c>
      <c r="G127" s="67">
        <f t="shared" si="48"/>
        <v>140</v>
      </c>
      <c r="H127" s="121"/>
      <c r="I127" s="67">
        <f t="shared" si="49"/>
        <v>0</v>
      </c>
      <c r="J127" s="68"/>
      <c r="K127" s="69">
        <f t="shared" si="50"/>
        <v>0</v>
      </c>
      <c r="L127" s="70"/>
      <c r="M127" s="193">
        <f t="shared" si="47"/>
        <v>0</v>
      </c>
      <c r="N127" s="68"/>
      <c r="O127" s="67">
        <f t="shared" si="44"/>
        <v>0</v>
      </c>
      <c r="P127" s="68"/>
      <c r="Q127" s="69">
        <f t="shared" si="51"/>
        <v>0</v>
      </c>
      <c r="R127" s="70"/>
      <c r="S127" s="67">
        <f t="shared" si="52"/>
        <v>0</v>
      </c>
      <c r="T127" s="68"/>
      <c r="U127" s="67">
        <f t="shared" si="53"/>
        <v>0</v>
      </c>
      <c r="V127" s="68"/>
      <c r="W127" s="69">
        <f t="shared" si="54"/>
        <v>0</v>
      </c>
      <c r="X127" s="66"/>
      <c r="Y127" s="67">
        <f t="shared" si="55"/>
        <v>0</v>
      </c>
      <c r="Z127" s="68"/>
      <c r="AA127" s="75">
        <f t="shared" si="56"/>
        <v>0</v>
      </c>
      <c r="AB127" s="68"/>
      <c r="AC127" s="69">
        <f t="shared" si="57"/>
        <v>0</v>
      </c>
      <c r="AD127" s="314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</row>
    <row r="128" spans="1:44" s="239" customFormat="1" ht="18" customHeight="1">
      <c r="A128" s="149"/>
      <c r="B128" s="153" t="s">
        <v>251</v>
      </c>
      <c r="C128" s="191">
        <f t="shared" si="45"/>
        <v>3</v>
      </c>
      <c r="D128" s="317">
        <v>100</v>
      </c>
      <c r="E128" s="194">
        <f t="shared" si="46"/>
        <v>300</v>
      </c>
      <c r="F128" s="561">
        <v>3</v>
      </c>
      <c r="G128" s="67">
        <f t="shared" si="48"/>
        <v>300</v>
      </c>
      <c r="H128" s="121"/>
      <c r="I128" s="67">
        <f t="shared" si="49"/>
        <v>0</v>
      </c>
      <c r="J128" s="68"/>
      <c r="K128" s="69">
        <f t="shared" si="50"/>
        <v>0</v>
      </c>
      <c r="L128" s="70"/>
      <c r="M128" s="193">
        <f t="shared" si="47"/>
        <v>0</v>
      </c>
      <c r="N128" s="68"/>
      <c r="O128" s="67">
        <f t="shared" si="44"/>
        <v>0</v>
      </c>
      <c r="P128" s="68"/>
      <c r="Q128" s="69">
        <f t="shared" si="51"/>
        <v>0</v>
      </c>
      <c r="R128" s="70"/>
      <c r="S128" s="67">
        <f t="shared" si="52"/>
        <v>0</v>
      </c>
      <c r="T128" s="68"/>
      <c r="U128" s="67">
        <f t="shared" si="53"/>
        <v>0</v>
      </c>
      <c r="V128" s="68"/>
      <c r="W128" s="69">
        <f t="shared" si="54"/>
        <v>0</v>
      </c>
      <c r="X128" s="66"/>
      <c r="Y128" s="67">
        <f t="shared" si="55"/>
        <v>0</v>
      </c>
      <c r="Z128" s="68"/>
      <c r="AA128" s="75">
        <f t="shared" si="56"/>
        <v>0</v>
      </c>
      <c r="AB128" s="68"/>
      <c r="AC128" s="69">
        <f t="shared" si="57"/>
        <v>0</v>
      </c>
      <c r="AD128" s="314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</row>
    <row r="129" spans="1:44" s="239" customFormat="1" ht="18" customHeight="1">
      <c r="A129" s="149"/>
      <c r="B129" s="153" t="s">
        <v>252</v>
      </c>
      <c r="C129" s="189">
        <f t="shared" si="45"/>
        <v>1</v>
      </c>
      <c r="D129" s="317">
        <v>10</v>
      </c>
      <c r="E129" s="194">
        <f t="shared" si="46"/>
        <v>10</v>
      </c>
      <c r="F129" s="561">
        <v>1</v>
      </c>
      <c r="G129" s="67">
        <f t="shared" si="48"/>
        <v>10</v>
      </c>
      <c r="H129" s="68"/>
      <c r="I129" s="67">
        <f t="shared" si="49"/>
        <v>0</v>
      </c>
      <c r="J129" s="68"/>
      <c r="K129" s="69">
        <f t="shared" si="50"/>
        <v>0</v>
      </c>
      <c r="L129" s="70"/>
      <c r="M129" s="193">
        <f t="shared" si="47"/>
        <v>0</v>
      </c>
      <c r="N129" s="68"/>
      <c r="O129" s="67">
        <f t="shared" si="44"/>
        <v>0</v>
      </c>
      <c r="P129" s="68"/>
      <c r="Q129" s="69">
        <f t="shared" si="51"/>
        <v>0</v>
      </c>
      <c r="R129" s="70"/>
      <c r="S129" s="67">
        <f t="shared" si="52"/>
        <v>0</v>
      </c>
      <c r="T129" s="68"/>
      <c r="U129" s="67">
        <f t="shared" si="53"/>
        <v>0</v>
      </c>
      <c r="V129" s="68"/>
      <c r="W129" s="69">
        <f t="shared" si="54"/>
        <v>0</v>
      </c>
      <c r="X129" s="66"/>
      <c r="Y129" s="67">
        <f t="shared" si="55"/>
        <v>0</v>
      </c>
      <c r="Z129" s="68"/>
      <c r="AA129" s="75">
        <f t="shared" si="56"/>
        <v>0</v>
      </c>
      <c r="AB129" s="68"/>
      <c r="AC129" s="69">
        <f t="shared" si="57"/>
        <v>0</v>
      </c>
      <c r="AD129" s="314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</row>
    <row r="130" spans="1:44" s="239" customFormat="1" ht="18.5" customHeight="1">
      <c r="A130" s="149"/>
      <c r="B130" s="153" t="s">
        <v>253</v>
      </c>
      <c r="C130" s="191">
        <f t="shared" si="45"/>
        <v>15</v>
      </c>
      <c r="D130" s="317">
        <v>400</v>
      </c>
      <c r="E130" s="194">
        <f t="shared" si="46"/>
        <v>6000</v>
      </c>
      <c r="F130" s="561">
        <v>15</v>
      </c>
      <c r="G130" s="67">
        <f t="shared" si="48"/>
        <v>6000</v>
      </c>
      <c r="H130" s="121"/>
      <c r="I130" s="67">
        <f t="shared" si="49"/>
        <v>0</v>
      </c>
      <c r="J130" s="68"/>
      <c r="K130" s="69">
        <f t="shared" si="50"/>
        <v>0</v>
      </c>
      <c r="L130" s="70"/>
      <c r="M130" s="193">
        <f t="shared" si="47"/>
        <v>0</v>
      </c>
      <c r="N130" s="68"/>
      <c r="O130" s="67">
        <f t="shared" si="44"/>
        <v>0</v>
      </c>
      <c r="P130" s="68"/>
      <c r="Q130" s="69">
        <f t="shared" si="51"/>
        <v>0</v>
      </c>
      <c r="R130" s="70"/>
      <c r="S130" s="67">
        <f t="shared" si="52"/>
        <v>0</v>
      </c>
      <c r="T130" s="68"/>
      <c r="U130" s="67">
        <f t="shared" si="53"/>
        <v>0</v>
      </c>
      <c r="V130" s="68"/>
      <c r="W130" s="69">
        <f t="shared" si="54"/>
        <v>0</v>
      </c>
      <c r="X130" s="66"/>
      <c r="Y130" s="67">
        <f t="shared" si="55"/>
        <v>0</v>
      </c>
      <c r="Z130" s="68"/>
      <c r="AA130" s="75">
        <f t="shared" si="56"/>
        <v>0</v>
      </c>
      <c r="AB130" s="68"/>
      <c r="AC130" s="69">
        <f t="shared" si="57"/>
        <v>0</v>
      </c>
      <c r="AD130" s="314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</row>
    <row r="131" spans="1:44" s="239" customFormat="1" ht="18.5" customHeight="1">
      <c r="A131" s="149"/>
      <c r="B131" s="323" t="s">
        <v>254</v>
      </c>
      <c r="C131" s="311">
        <f t="shared" si="45"/>
        <v>5</v>
      </c>
      <c r="D131" s="317">
        <v>75</v>
      </c>
      <c r="E131" s="194">
        <f t="shared" si="46"/>
        <v>375</v>
      </c>
      <c r="F131" s="561">
        <v>5</v>
      </c>
      <c r="G131" s="67">
        <f t="shared" si="48"/>
        <v>375</v>
      </c>
      <c r="H131" s="121"/>
      <c r="I131" s="67">
        <f t="shared" si="49"/>
        <v>0</v>
      </c>
      <c r="J131" s="68"/>
      <c r="K131" s="69">
        <f t="shared" si="50"/>
        <v>0</v>
      </c>
      <c r="L131" s="70"/>
      <c r="M131" s="75">
        <f t="shared" si="47"/>
        <v>0</v>
      </c>
      <c r="N131" s="68"/>
      <c r="O131" s="67">
        <f t="shared" si="44"/>
        <v>0</v>
      </c>
      <c r="P131" s="68"/>
      <c r="Q131" s="69">
        <f t="shared" si="51"/>
        <v>0</v>
      </c>
      <c r="R131" s="70"/>
      <c r="S131" s="67">
        <f t="shared" si="52"/>
        <v>0</v>
      </c>
      <c r="T131" s="68"/>
      <c r="U131" s="67">
        <f t="shared" si="53"/>
        <v>0</v>
      </c>
      <c r="V131" s="68"/>
      <c r="W131" s="69">
        <f t="shared" si="54"/>
        <v>0</v>
      </c>
      <c r="X131" s="66"/>
      <c r="Y131" s="67">
        <f t="shared" si="55"/>
        <v>0</v>
      </c>
      <c r="Z131" s="68"/>
      <c r="AA131" s="75">
        <f t="shared" si="56"/>
        <v>0</v>
      </c>
      <c r="AB131" s="68"/>
      <c r="AC131" s="69">
        <f t="shared" si="57"/>
        <v>0</v>
      </c>
      <c r="AD131" s="314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</row>
    <row r="132" spans="1:44" s="239" customFormat="1" ht="18.5" customHeight="1">
      <c r="A132" s="149"/>
      <c r="B132" s="153" t="s">
        <v>255</v>
      </c>
      <c r="C132" s="191">
        <f t="shared" si="45"/>
        <v>6</v>
      </c>
      <c r="D132" s="317">
        <v>40</v>
      </c>
      <c r="E132" s="194">
        <f t="shared" si="46"/>
        <v>240</v>
      </c>
      <c r="F132" s="561">
        <v>6</v>
      </c>
      <c r="G132" s="67">
        <f t="shared" si="48"/>
        <v>240</v>
      </c>
      <c r="H132" s="121"/>
      <c r="I132" s="67">
        <f t="shared" si="49"/>
        <v>0</v>
      </c>
      <c r="J132" s="68"/>
      <c r="K132" s="69">
        <f t="shared" si="50"/>
        <v>0</v>
      </c>
      <c r="L132" s="70"/>
      <c r="M132" s="193">
        <f t="shared" si="47"/>
        <v>0</v>
      </c>
      <c r="N132" s="68"/>
      <c r="O132" s="67">
        <f t="shared" si="44"/>
        <v>0</v>
      </c>
      <c r="P132" s="68"/>
      <c r="Q132" s="69">
        <f t="shared" si="51"/>
        <v>0</v>
      </c>
      <c r="R132" s="70"/>
      <c r="S132" s="67">
        <f t="shared" si="52"/>
        <v>0</v>
      </c>
      <c r="T132" s="68"/>
      <c r="U132" s="67">
        <f t="shared" si="53"/>
        <v>0</v>
      </c>
      <c r="V132" s="68"/>
      <c r="W132" s="69">
        <f t="shared" si="54"/>
        <v>0</v>
      </c>
      <c r="X132" s="66"/>
      <c r="Y132" s="67">
        <f t="shared" si="55"/>
        <v>0</v>
      </c>
      <c r="Z132" s="68"/>
      <c r="AA132" s="75">
        <f t="shared" si="56"/>
        <v>0</v>
      </c>
      <c r="AB132" s="68"/>
      <c r="AC132" s="69">
        <f t="shared" si="57"/>
        <v>0</v>
      </c>
      <c r="AD132" s="314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</row>
    <row r="133" spans="1:44" s="239" customFormat="1" ht="18.5" customHeight="1">
      <c r="A133" s="149"/>
      <c r="B133" s="153" t="s">
        <v>256</v>
      </c>
      <c r="C133" s="191">
        <f t="shared" si="45"/>
        <v>2</v>
      </c>
      <c r="D133" s="317">
        <v>25</v>
      </c>
      <c r="E133" s="194">
        <f t="shared" si="46"/>
        <v>50</v>
      </c>
      <c r="F133" s="561">
        <v>2</v>
      </c>
      <c r="G133" s="67">
        <f t="shared" si="48"/>
        <v>50</v>
      </c>
      <c r="H133" s="121"/>
      <c r="I133" s="67">
        <f t="shared" si="49"/>
        <v>0</v>
      </c>
      <c r="J133" s="68"/>
      <c r="K133" s="69">
        <f t="shared" si="50"/>
        <v>0</v>
      </c>
      <c r="L133" s="70"/>
      <c r="M133" s="193">
        <f t="shared" si="47"/>
        <v>0</v>
      </c>
      <c r="N133" s="68"/>
      <c r="O133" s="67">
        <f t="shared" si="44"/>
        <v>0</v>
      </c>
      <c r="P133" s="68"/>
      <c r="Q133" s="69">
        <f t="shared" si="51"/>
        <v>0</v>
      </c>
      <c r="R133" s="70"/>
      <c r="S133" s="67">
        <f t="shared" si="52"/>
        <v>0</v>
      </c>
      <c r="T133" s="68"/>
      <c r="U133" s="67">
        <f t="shared" si="53"/>
        <v>0</v>
      </c>
      <c r="V133" s="68"/>
      <c r="W133" s="69">
        <f t="shared" si="54"/>
        <v>0</v>
      </c>
      <c r="X133" s="66"/>
      <c r="Y133" s="67">
        <f t="shared" si="55"/>
        <v>0</v>
      </c>
      <c r="Z133" s="68"/>
      <c r="AA133" s="75">
        <f t="shared" si="56"/>
        <v>0</v>
      </c>
      <c r="AB133" s="68"/>
      <c r="AC133" s="69">
        <f t="shared" si="57"/>
        <v>0</v>
      </c>
      <c r="AD133" s="314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</row>
    <row r="134" spans="1:44" s="239" customFormat="1" ht="18.5" customHeight="1">
      <c r="A134" s="149"/>
      <c r="B134" s="153" t="s">
        <v>257</v>
      </c>
      <c r="C134" s="191">
        <f t="shared" si="45"/>
        <v>5</v>
      </c>
      <c r="D134" s="317">
        <v>50</v>
      </c>
      <c r="E134" s="194">
        <f t="shared" si="46"/>
        <v>250</v>
      </c>
      <c r="F134" s="561">
        <v>5</v>
      </c>
      <c r="G134" s="67">
        <f t="shared" si="48"/>
        <v>250</v>
      </c>
      <c r="H134" s="121"/>
      <c r="I134" s="67">
        <f t="shared" si="49"/>
        <v>0</v>
      </c>
      <c r="J134" s="68"/>
      <c r="K134" s="69">
        <f t="shared" si="50"/>
        <v>0</v>
      </c>
      <c r="L134" s="70"/>
      <c r="M134" s="193">
        <f t="shared" si="47"/>
        <v>0</v>
      </c>
      <c r="N134" s="68"/>
      <c r="O134" s="67">
        <f t="shared" si="44"/>
        <v>0</v>
      </c>
      <c r="P134" s="68"/>
      <c r="Q134" s="69">
        <f t="shared" si="51"/>
        <v>0</v>
      </c>
      <c r="R134" s="70"/>
      <c r="S134" s="67">
        <f t="shared" si="52"/>
        <v>0</v>
      </c>
      <c r="T134" s="68"/>
      <c r="U134" s="67">
        <f t="shared" si="53"/>
        <v>0</v>
      </c>
      <c r="V134" s="68"/>
      <c r="W134" s="69">
        <f t="shared" si="54"/>
        <v>0</v>
      </c>
      <c r="X134" s="66"/>
      <c r="Y134" s="67">
        <f t="shared" si="55"/>
        <v>0</v>
      </c>
      <c r="Z134" s="68"/>
      <c r="AA134" s="75">
        <f t="shared" si="56"/>
        <v>0</v>
      </c>
      <c r="AB134" s="68"/>
      <c r="AC134" s="69">
        <f t="shared" si="57"/>
        <v>0</v>
      </c>
      <c r="AD134" s="314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</row>
    <row r="135" spans="1:44" s="239" customFormat="1" ht="18.5" customHeight="1">
      <c r="A135" s="149"/>
      <c r="B135" s="153" t="s">
        <v>258</v>
      </c>
      <c r="C135" s="191">
        <f t="shared" si="45"/>
        <v>3</v>
      </c>
      <c r="D135" s="317">
        <v>75</v>
      </c>
      <c r="E135" s="194">
        <f t="shared" si="46"/>
        <v>225</v>
      </c>
      <c r="F135" s="561">
        <v>3</v>
      </c>
      <c r="G135" s="67">
        <f t="shared" si="48"/>
        <v>225</v>
      </c>
      <c r="H135" s="121"/>
      <c r="I135" s="67">
        <f t="shared" si="49"/>
        <v>0</v>
      </c>
      <c r="J135" s="68"/>
      <c r="K135" s="69">
        <f t="shared" si="50"/>
        <v>0</v>
      </c>
      <c r="L135" s="70"/>
      <c r="M135" s="193">
        <f t="shared" si="47"/>
        <v>0</v>
      </c>
      <c r="N135" s="68"/>
      <c r="O135" s="67">
        <f t="shared" si="44"/>
        <v>0</v>
      </c>
      <c r="P135" s="68"/>
      <c r="Q135" s="69">
        <f t="shared" si="51"/>
        <v>0</v>
      </c>
      <c r="R135" s="70"/>
      <c r="S135" s="67">
        <f t="shared" si="52"/>
        <v>0</v>
      </c>
      <c r="T135" s="68"/>
      <c r="U135" s="67">
        <f t="shared" si="53"/>
        <v>0</v>
      </c>
      <c r="V135" s="68"/>
      <c r="W135" s="69">
        <f t="shared" si="54"/>
        <v>0</v>
      </c>
      <c r="X135" s="66"/>
      <c r="Y135" s="67">
        <f t="shared" si="55"/>
        <v>0</v>
      </c>
      <c r="Z135" s="68"/>
      <c r="AA135" s="75">
        <f t="shared" si="56"/>
        <v>0</v>
      </c>
      <c r="AB135" s="68"/>
      <c r="AC135" s="69">
        <f t="shared" si="57"/>
        <v>0</v>
      </c>
      <c r="AD135" s="314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</row>
    <row r="136" spans="1:44" s="239" customFormat="1" ht="18.5" customHeight="1">
      <c r="A136" s="149"/>
      <c r="B136" s="153" t="s">
        <v>259</v>
      </c>
      <c r="C136" s="191">
        <f t="shared" si="45"/>
        <v>1</v>
      </c>
      <c r="D136" s="317">
        <v>500</v>
      </c>
      <c r="E136" s="194">
        <f t="shared" si="46"/>
        <v>500</v>
      </c>
      <c r="F136" s="561">
        <v>1</v>
      </c>
      <c r="G136" s="67">
        <f t="shared" si="48"/>
        <v>500</v>
      </c>
      <c r="H136" s="121"/>
      <c r="I136" s="67">
        <f t="shared" si="49"/>
        <v>0</v>
      </c>
      <c r="J136" s="68"/>
      <c r="K136" s="69">
        <f t="shared" si="50"/>
        <v>0</v>
      </c>
      <c r="L136" s="70"/>
      <c r="M136" s="193">
        <f t="shared" si="47"/>
        <v>0</v>
      </c>
      <c r="N136" s="68"/>
      <c r="O136" s="67">
        <f t="shared" si="44"/>
        <v>0</v>
      </c>
      <c r="P136" s="68"/>
      <c r="Q136" s="69">
        <f t="shared" si="51"/>
        <v>0</v>
      </c>
      <c r="R136" s="70"/>
      <c r="S136" s="67">
        <f t="shared" si="52"/>
        <v>0</v>
      </c>
      <c r="T136" s="68"/>
      <c r="U136" s="67">
        <f t="shared" si="53"/>
        <v>0</v>
      </c>
      <c r="V136" s="68"/>
      <c r="W136" s="69">
        <f t="shared" si="54"/>
        <v>0</v>
      </c>
      <c r="X136" s="66"/>
      <c r="Y136" s="67">
        <f t="shared" si="55"/>
        <v>0</v>
      </c>
      <c r="Z136" s="68"/>
      <c r="AA136" s="75">
        <f t="shared" si="56"/>
        <v>0</v>
      </c>
      <c r="AB136" s="68"/>
      <c r="AC136" s="69">
        <f t="shared" si="57"/>
        <v>0</v>
      </c>
      <c r="AD136" s="314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</row>
    <row r="137" spans="1:44" s="239" customFormat="1" ht="18.5" customHeight="1">
      <c r="A137" s="149"/>
      <c r="B137" s="153" t="s">
        <v>407</v>
      </c>
      <c r="C137" s="191">
        <f t="shared" si="45"/>
        <v>2</v>
      </c>
      <c r="D137" s="317">
        <v>75</v>
      </c>
      <c r="E137" s="194">
        <f t="shared" si="46"/>
        <v>150</v>
      </c>
      <c r="F137" s="561">
        <v>2</v>
      </c>
      <c r="G137" s="67">
        <f t="shared" si="48"/>
        <v>150</v>
      </c>
      <c r="H137" s="121"/>
      <c r="I137" s="67">
        <f t="shared" si="49"/>
        <v>0</v>
      </c>
      <c r="J137" s="68"/>
      <c r="K137" s="69">
        <f t="shared" si="50"/>
        <v>0</v>
      </c>
      <c r="L137" s="70"/>
      <c r="M137" s="193">
        <f t="shared" si="47"/>
        <v>0</v>
      </c>
      <c r="N137" s="68"/>
      <c r="O137" s="67">
        <f t="shared" si="44"/>
        <v>0</v>
      </c>
      <c r="P137" s="68"/>
      <c r="Q137" s="69">
        <f t="shared" si="51"/>
        <v>0</v>
      </c>
      <c r="R137" s="70"/>
      <c r="S137" s="67">
        <f t="shared" si="52"/>
        <v>0</v>
      </c>
      <c r="T137" s="68"/>
      <c r="U137" s="67">
        <f t="shared" si="53"/>
        <v>0</v>
      </c>
      <c r="V137" s="68"/>
      <c r="W137" s="69">
        <f t="shared" si="54"/>
        <v>0</v>
      </c>
      <c r="X137" s="66"/>
      <c r="Y137" s="67">
        <f t="shared" si="55"/>
        <v>0</v>
      </c>
      <c r="Z137" s="68"/>
      <c r="AA137" s="75">
        <f t="shared" si="56"/>
        <v>0</v>
      </c>
      <c r="AB137" s="68"/>
      <c r="AC137" s="69">
        <f t="shared" si="57"/>
        <v>0</v>
      </c>
      <c r="AD137" s="314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</row>
    <row r="138" spans="1:44" s="239" customFormat="1" ht="18.5" customHeight="1">
      <c r="A138" s="149"/>
      <c r="B138" s="153" t="s">
        <v>260</v>
      </c>
      <c r="C138" s="191">
        <f t="shared" si="45"/>
        <v>1</v>
      </c>
      <c r="D138" s="317">
        <v>100</v>
      </c>
      <c r="E138" s="194">
        <f t="shared" si="46"/>
        <v>100</v>
      </c>
      <c r="F138" s="561">
        <v>1</v>
      </c>
      <c r="G138" s="67">
        <f t="shared" si="48"/>
        <v>100</v>
      </c>
      <c r="H138" s="121"/>
      <c r="I138" s="67">
        <f t="shared" si="49"/>
        <v>0</v>
      </c>
      <c r="J138" s="68"/>
      <c r="K138" s="69">
        <f t="shared" si="50"/>
        <v>0</v>
      </c>
      <c r="L138" s="70"/>
      <c r="M138" s="193">
        <f t="shared" si="47"/>
        <v>0</v>
      </c>
      <c r="N138" s="68"/>
      <c r="O138" s="67">
        <f t="shared" si="44"/>
        <v>0</v>
      </c>
      <c r="P138" s="68"/>
      <c r="Q138" s="69">
        <f t="shared" si="51"/>
        <v>0</v>
      </c>
      <c r="R138" s="70"/>
      <c r="S138" s="67">
        <f t="shared" si="52"/>
        <v>0</v>
      </c>
      <c r="T138" s="68"/>
      <c r="U138" s="67">
        <f t="shared" si="53"/>
        <v>0</v>
      </c>
      <c r="V138" s="68"/>
      <c r="W138" s="69">
        <f t="shared" si="54"/>
        <v>0</v>
      </c>
      <c r="X138" s="66"/>
      <c r="Y138" s="67">
        <f t="shared" si="55"/>
        <v>0</v>
      </c>
      <c r="Z138" s="68"/>
      <c r="AA138" s="75">
        <f t="shared" si="56"/>
        <v>0</v>
      </c>
      <c r="AB138" s="68"/>
      <c r="AC138" s="69">
        <f t="shared" si="57"/>
        <v>0</v>
      </c>
      <c r="AD138" s="314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</row>
    <row r="139" spans="1:44" s="239" customFormat="1" ht="18.5" customHeight="1">
      <c r="A139" s="149"/>
      <c r="B139" s="153" t="s">
        <v>261</v>
      </c>
      <c r="C139" s="191">
        <f t="shared" si="45"/>
        <v>5</v>
      </c>
      <c r="D139" s="317">
        <v>20</v>
      </c>
      <c r="E139" s="194">
        <f t="shared" si="46"/>
        <v>100</v>
      </c>
      <c r="F139" s="561">
        <v>5</v>
      </c>
      <c r="G139" s="67">
        <f t="shared" si="48"/>
        <v>100</v>
      </c>
      <c r="H139" s="121"/>
      <c r="I139" s="67">
        <f t="shared" si="49"/>
        <v>0</v>
      </c>
      <c r="J139" s="68"/>
      <c r="K139" s="69">
        <f t="shared" si="50"/>
        <v>0</v>
      </c>
      <c r="L139" s="70"/>
      <c r="M139" s="193">
        <f t="shared" si="47"/>
        <v>0</v>
      </c>
      <c r="N139" s="68"/>
      <c r="O139" s="67">
        <f t="shared" si="44"/>
        <v>0</v>
      </c>
      <c r="P139" s="68"/>
      <c r="Q139" s="69">
        <f t="shared" si="51"/>
        <v>0</v>
      </c>
      <c r="R139" s="70"/>
      <c r="S139" s="67">
        <f t="shared" si="52"/>
        <v>0</v>
      </c>
      <c r="T139" s="68"/>
      <c r="U139" s="67">
        <f t="shared" si="53"/>
        <v>0</v>
      </c>
      <c r="V139" s="68"/>
      <c r="W139" s="69">
        <f t="shared" si="54"/>
        <v>0</v>
      </c>
      <c r="X139" s="66"/>
      <c r="Y139" s="67">
        <f t="shared" si="55"/>
        <v>0</v>
      </c>
      <c r="Z139" s="68"/>
      <c r="AA139" s="75">
        <f t="shared" si="56"/>
        <v>0</v>
      </c>
      <c r="AB139" s="68"/>
      <c r="AC139" s="69">
        <f t="shared" si="57"/>
        <v>0</v>
      </c>
      <c r="AD139" s="314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</row>
    <row r="140" spans="1:44" s="239" customFormat="1" ht="18.5" customHeight="1">
      <c r="A140" s="149"/>
      <c r="B140" s="153" t="s">
        <v>411</v>
      </c>
      <c r="C140" s="191">
        <f t="shared" si="45"/>
        <v>1</v>
      </c>
      <c r="D140" s="317">
        <v>2000</v>
      </c>
      <c r="E140" s="194">
        <f t="shared" si="46"/>
        <v>2000</v>
      </c>
      <c r="F140" s="561">
        <v>1</v>
      </c>
      <c r="G140" s="67">
        <f t="shared" si="48"/>
        <v>2000</v>
      </c>
      <c r="H140" s="121"/>
      <c r="I140" s="67">
        <f t="shared" si="49"/>
        <v>0</v>
      </c>
      <c r="J140" s="68"/>
      <c r="K140" s="69">
        <f t="shared" si="50"/>
        <v>0</v>
      </c>
      <c r="L140" s="70"/>
      <c r="M140" s="193">
        <f t="shared" si="47"/>
        <v>0</v>
      </c>
      <c r="N140" s="68"/>
      <c r="O140" s="67">
        <f t="shared" si="44"/>
        <v>0</v>
      </c>
      <c r="P140" s="68"/>
      <c r="Q140" s="69">
        <f t="shared" si="51"/>
        <v>0</v>
      </c>
      <c r="R140" s="70"/>
      <c r="S140" s="67">
        <f t="shared" si="52"/>
        <v>0</v>
      </c>
      <c r="T140" s="68"/>
      <c r="U140" s="67">
        <f t="shared" si="53"/>
        <v>0</v>
      </c>
      <c r="V140" s="68"/>
      <c r="W140" s="69">
        <f t="shared" si="54"/>
        <v>0</v>
      </c>
      <c r="X140" s="66"/>
      <c r="Y140" s="67">
        <f t="shared" si="55"/>
        <v>0</v>
      </c>
      <c r="Z140" s="68"/>
      <c r="AA140" s="75">
        <f t="shared" si="56"/>
        <v>0</v>
      </c>
      <c r="AB140" s="68"/>
      <c r="AC140" s="69">
        <f t="shared" si="57"/>
        <v>0</v>
      </c>
      <c r="AD140" s="314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</row>
    <row r="141" spans="1:44" s="239" customFormat="1" ht="18.5" customHeight="1">
      <c r="A141" s="149"/>
      <c r="B141" s="153" t="s">
        <v>262</v>
      </c>
      <c r="C141" s="191">
        <f t="shared" si="45"/>
        <v>5</v>
      </c>
      <c r="D141" s="317">
        <v>40</v>
      </c>
      <c r="E141" s="194">
        <f t="shared" si="46"/>
        <v>200</v>
      </c>
      <c r="F141" s="561">
        <v>5</v>
      </c>
      <c r="G141" s="67">
        <f t="shared" si="48"/>
        <v>200</v>
      </c>
      <c r="H141" s="121"/>
      <c r="I141" s="67">
        <f t="shared" si="49"/>
        <v>0</v>
      </c>
      <c r="J141" s="68"/>
      <c r="K141" s="69">
        <f t="shared" si="50"/>
        <v>0</v>
      </c>
      <c r="L141" s="70"/>
      <c r="M141" s="193">
        <f t="shared" si="47"/>
        <v>0</v>
      </c>
      <c r="N141" s="68"/>
      <c r="O141" s="67">
        <f t="shared" si="44"/>
        <v>0</v>
      </c>
      <c r="P141" s="68"/>
      <c r="Q141" s="69">
        <f t="shared" si="51"/>
        <v>0</v>
      </c>
      <c r="R141" s="70"/>
      <c r="S141" s="67">
        <f t="shared" si="52"/>
        <v>0</v>
      </c>
      <c r="T141" s="68"/>
      <c r="U141" s="67">
        <f t="shared" si="53"/>
        <v>0</v>
      </c>
      <c r="V141" s="68"/>
      <c r="W141" s="69">
        <f t="shared" si="54"/>
        <v>0</v>
      </c>
      <c r="X141" s="66"/>
      <c r="Y141" s="67">
        <f t="shared" si="55"/>
        <v>0</v>
      </c>
      <c r="Z141" s="68"/>
      <c r="AA141" s="75">
        <f t="shared" si="56"/>
        <v>0</v>
      </c>
      <c r="AB141" s="68"/>
      <c r="AC141" s="69">
        <f t="shared" si="57"/>
        <v>0</v>
      </c>
      <c r="AD141" s="314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</row>
    <row r="142" spans="1:44" s="239" customFormat="1" ht="18.5" customHeight="1">
      <c r="A142" s="149"/>
      <c r="B142" s="153" t="s">
        <v>408</v>
      </c>
      <c r="C142" s="191">
        <f t="shared" si="45"/>
        <v>1</v>
      </c>
      <c r="D142" s="317">
        <v>100</v>
      </c>
      <c r="E142" s="194">
        <f t="shared" si="46"/>
        <v>100</v>
      </c>
      <c r="F142" s="561">
        <v>1</v>
      </c>
      <c r="G142" s="67">
        <f t="shared" si="48"/>
        <v>100</v>
      </c>
      <c r="H142" s="121"/>
      <c r="I142" s="67">
        <f t="shared" si="49"/>
        <v>0</v>
      </c>
      <c r="J142" s="68"/>
      <c r="K142" s="69">
        <f t="shared" si="50"/>
        <v>0</v>
      </c>
      <c r="L142" s="70"/>
      <c r="M142" s="193">
        <f t="shared" si="47"/>
        <v>0</v>
      </c>
      <c r="N142" s="68"/>
      <c r="O142" s="67">
        <f t="shared" si="44"/>
        <v>0</v>
      </c>
      <c r="P142" s="68"/>
      <c r="Q142" s="69">
        <f t="shared" si="51"/>
        <v>0</v>
      </c>
      <c r="R142" s="70"/>
      <c r="S142" s="67">
        <f t="shared" si="52"/>
        <v>0</v>
      </c>
      <c r="T142" s="68"/>
      <c r="U142" s="67">
        <f t="shared" si="53"/>
        <v>0</v>
      </c>
      <c r="V142" s="68"/>
      <c r="W142" s="69">
        <f t="shared" si="54"/>
        <v>0</v>
      </c>
      <c r="X142" s="66"/>
      <c r="Y142" s="67">
        <f t="shared" si="55"/>
        <v>0</v>
      </c>
      <c r="Z142" s="68"/>
      <c r="AA142" s="75">
        <f t="shared" si="56"/>
        <v>0</v>
      </c>
      <c r="AB142" s="68"/>
      <c r="AC142" s="69">
        <f t="shared" si="57"/>
        <v>0</v>
      </c>
      <c r="AD142" s="314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</row>
    <row r="143" spans="1:44" s="239" customFormat="1" ht="18.5" customHeight="1">
      <c r="A143" s="149"/>
      <c r="B143" s="323" t="s">
        <v>263</v>
      </c>
      <c r="C143" s="191">
        <f t="shared" si="45"/>
        <v>1</v>
      </c>
      <c r="D143" s="317">
        <v>300</v>
      </c>
      <c r="E143" s="194">
        <f t="shared" si="46"/>
        <v>300</v>
      </c>
      <c r="F143" s="561">
        <v>1</v>
      </c>
      <c r="G143" s="67">
        <f t="shared" si="48"/>
        <v>300</v>
      </c>
      <c r="H143" s="121"/>
      <c r="I143" s="67">
        <f t="shared" si="49"/>
        <v>0</v>
      </c>
      <c r="J143" s="68"/>
      <c r="K143" s="69">
        <f t="shared" si="50"/>
        <v>0</v>
      </c>
      <c r="L143" s="70"/>
      <c r="M143" s="193">
        <f t="shared" si="47"/>
        <v>0</v>
      </c>
      <c r="N143" s="68"/>
      <c r="O143" s="67">
        <f t="shared" si="44"/>
        <v>0</v>
      </c>
      <c r="P143" s="68"/>
      <c r="Q143" s="69">
        <f t="shared" si="51"/>
        <v>0</v>
      </c>
      <c r="R143" s="70"/>
      <c r="S143" s="67">
        <f t="shared" si="52"/>
        <v>0</v>
      </c>
      <c r="T143" s="68"/>
      <c r="U143" s="67">
        <f t="shared" si="53"/>
        <v>0</v>
      </c>
      <c r="V143" s="68"/>
      <c r="W143" s="69">
        <f t="shared" si="54"/>
        <v>0</v>
      </c>
      <c r="X143" s="66"/>
      <c r="Y143" s="67">
        <f t="shared" si="55"/>
        <v>0</v>
      </c>
      <c r="Z143" s="68"/>
      <c r="AA143" s="75">
        <f t="shared" si="56"/>
        <v>0</v>
      </c>
      <c r="AB143" s="68"/>
      <c r="AC143" s="69">
        <f t="shared" si="57"/>
        <v>0</v>
      </c>
      <c r="AD143" s="314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</row>
    <row r="144" spans="1:44" s="239" customFormat="1" ht="18.5" customHeight="1">
      <c r="A144" s="149"/>
      <c r="B144" s="323" t="s">
        <v>264</v>
      </c>
      <c r="C144" s="191">
        <f t="shared" si="45"/>
        <v>1</v>
      </c>
      <c r="D144" s="317">
        <v>500</v>
      </c>
      <c r="E144" s="194">
        <f t="shared" si="46"/>
        <v>500</v>
      </c>
      <c r="F144" s="561">
        <v>1</v>
      </c>
      <c r="G144" s="67">
        <f t="shared" si="48"/>
        <v>500</v>
      </c>
      <c r="H144" s="121"/>
      <c r="I144" s="67">
        <f t="shared" si="49"/>
        <v>0</v>
      </c>
      <c r="J144" s="68"/>
      <c r="K144" s="69">
        <f t="shared" si="50"/>
        <v>0</v>
      </c>
      <c r="L144" s="70"/>
      <c r="M144" s="193">
        <f t="shared" si="47"/>
        <v>0</v>
      </c>
      <c r="N144" s="68"/>
      <c r="O144" s="67">
        <f t="shared" si="44"/>
        <v>0</v>
      </c>
      <c r="P144" s="68"/>
      <c r="Q144" s="69">
        <f t="shared" si="51"/>
        <v>0</v>
      </c>
      <c r="R144" s="70"/>
      <c r="S144" s="67">
        <f t="shared" si="52"/>
        <v>0</v>
      </c>
      <c r="T144" s="68"/>
      <c r="U144" s="67">
        <f t="shared" si="53"/>
        <v>0</v>
      </c>
      <c r="V144" s="68"/>
      <c r="W144" s="69">
        <f t="shared" si="54"/>
        <v>0</v>
      </c>
      <c r="X144" s="66"/>
      <c r="Y144" s="67">
        <f t="shared" si="55"/>
        <v>0</v>
      </c>
      <c r="Z144" s="68"/>
      <c r="AA144" s="75">
        <f t="shared" si="56"/>
        <v>0</v>
      </c>
      <c r="AB144" s="68"/>
      <c r="AC144" s="69">
        <f t="shared" si="57"/>
        <v>0</v>
      </c>
      <c r="AD144" s="314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</row>
    <row r="145" spans="1:44" s="239" customFormat="1" ht="18.5" customHeight="1">
      <c r="A145" s="149"/>
      <c r="B145" s="323" t="s">
        <v>265</v>
      </c>
      <c r="C145" s="191">
        <f t="shared" si="45"/>
        <v>5</v>
      </c>
      <c r="D145" s="317">
        <v>150</v>
      </c>
      <c r="E145" s="194">
        <f t="shared" si="46"/>
        <v>750</v>
      </c>
      <c r="F145" s="561">
        <v>5</v>
      </c>
      <c r="G145" s="67">
        <f t="shared" si="48"/>
        <v>750</v>
      </c>
      <c r="H145" s="121"/>
      <c r="I145" s="67">
        <f t="shared" si="49"/>
        <v>0</v>
      </c>
      <c r="J145" s="68"/>
      <c r="K145" s="69">
        <f t="shared" si="50"/>
        <v>0</v>
      </c>
      <c r="L145" s="70"/>
      <c r="M145" s="193">
        <f t="shared" si="47"/>
        <v>0</v>
      </c>
      <c r="N145" s="68"/>
      <c r="O145" s="67">
        <f t="shared" si="44"/>
        <v>0</v>
      </c>
      <c r="P145" s="68"/>
      <c r="Q145" s="69">
        <f t="shared" si="51"/>
        <v>0</v>
      </c>
      <c r="R145" s="70"/>
      <c r="S145" s="67">
        <f t="shared" si="52"/>
        <v>0</v>
      </c>
      <c r="T145" s="68"/>
      <c r="U145" s="67">
        <f t="shared" si="53"/>
        <v>0</v>
      </c>
      <c r="V145" s="68"/>
      <c r="W145" s="69">
        <f t="shared" si="54"/>
        <v>0</v>
      </c>
      <c r="X145" s="66"/>
      <c r="Y145" s="67">
        <f t="shared" si="55"/>
        <v>0</v>
      </c>
      <c r="Z145" s="68"/>
      <c r="AA145" s="75">
        <f t="shared" si="56"/>
        <v>0</v>
      </c>
      <c r="AB145" s="68"/>
      <c r="AC145" s="69">
        <f t="shared" si="57"/>
        <v>0</v>
      </c>
      <c r="AD145" s="314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</row>
    <row r="146" spans="1:44" s="239" customFormat="1" ht="18.5" customHeight="1">
      <c r="A146" s="149"/>
      <c r="B146" s="153" t="s">
        <v>266</v>
      </c>
      <c r="C146" s="191">
        <f t="shared" si="45"/>
        <v>3</v>
      </c>
      <c r="D146" s="317">
        <v>30</v>
      </c>
      <c r="E146" s="194">
        <f t="shared" si="46"/>
        <v>90</v>
      </c>
      <c r="F146" s="561">
        <v>3</v>
      </c>
      <c r="G146" s="67">
        <f t="shared" si="48"/>
        <v>90</v>
      </c>
      <c r="H146" s="121"/>
      <c r="I146" s="67">
        <f t="shared" si="49"/>
        <v>0</v>
      </c>
      <c r="J146" s="68"/>
      <c r="K146" s="69">
        <f t="shared" si="50"/>
        <v>0</v>
      </c>
      <c r="L146" s="70"/>
      <c r="M146" s="193">
        <f t="shared" si="47"/>
        <v>0</v>
      </c>
      <c r="N146" s="68"/>
      <c r="O146" s="67">
        <f t="shared" si="44"/>
        <v>0</v>
      </c>
      <c r="P146" s="68"/>
      <c r="Q146" s="69">
        <f t="shared" si="51"/>
        <v>0</v>
      </c>
      <c r="R146" s="70"/>
      <c r="S146" s="67">
        <f t="shared" si="52"/>
        <v>0</v>
      </c>
      <c r="T146" s="68"/>
      <c r="U146" s="67">
        <f t="shared" si="53"/>
        <v>0</v>
      </c>
      <c r="V146" s="68"/>
      <c r="W146" s="69">
        <f t="shared" si="54"/>
        <v>0</v>
      </c>
      <c r="X146" s="66"/>
      <c r="Y146" s="67">
        <f t="shared" si="55"/>
        <v>0</v>
      </c>
      <c r="Z146" s="68"/>
      <c r="AA146" s="75">
        <f t="shared" si="56"/>
        <v>0</v>
      </c>
      <c r="AB146" s="68"/>
      <c r="AC146" s="69">
        <f t="shared" si="57"/>
        <v>0</v>
      </c>
      <c r="AD146" s="314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</row>
    <row r="147" spans="1:44" s="239" customFormat="1" ht="20" customHeight="1">
      <c r="A147" s="149"/>
      <c r="B147" s="305" t="s">
        <v>700</v>
      </c>
      <c r="C147" s="191">
        <f t="shared" si="45"/>
        <v>1</v>
      </c>
      <c r="D147" s="317">
        <v>500</v>
      </c>
      <c r="E147" s="194">
        <f t="shared" si="46"/>
        <v>500</v>
      </c>
      <c r="F147" s="561">
        <v>1</v>
      </c>
      <c r="G147" s="67">
        <f t="shared" si="48"/>
        <v>500</v>
      </c>
      <c r="H147" s="121"/>
      <c r="I147" s="67">
        <f t="shared" si="49"/>
        <v>0</v>
      </c>
      <c r="J147" s="68"/>
      <c r="K147" s="69">
        <f t="shared" si="50"/>
        <v>0</v>
      </c>
      <c r="L147" s="70"/>
      <c r="M147" s="193">
        <f t="shared" si="47"/>
        <v>0</v>
      </c>
      <c r="N147" s="68"/>
      <c r="O147" s="67">
        <f t="shared" si="44"/>
        <v>0</v>
      </c>
      <c r="P147" s="68"/>
      <c r="Q147" s="69">
        <f t="shared" si="51"/>
        <v>0</v>
      </c>
      <c r="R147" s="70"/>
      <c r="S147" s="67">
        <f t="shared" si="52"/>
        <v>0</v>
      </c>
      <c r="T147" s="68"/>
      <c r="U147" s="67">
        <f t="shared" si="53"/>
        <v>0</v>
      </c>
      <c r="V147" s="68"/>
      <c r="W147" s="69">
        <f t="shared" si="54"/>
        <v>0</v>
      </c>
      <c r="X147" s="66"/>
      <c r="Y147" s="67">
        <f t="shared" si="55"/>
        <v>0</v>
      </c>
      <c r="Z147" s="68"/>
      <c r="AA147" s="75">
        <f t="shared" si="56"/>
        <v>0</v>
      </c>
      <c r="AB147" s="68"/>
      <c r="AC147" s="69">
        <f t="shared" si="57"/>
        <v>0</v>
      </c>
      <c r="AD147" s="314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</row>
    <row r="148" spans="1:44" s="239" customFormat="1" ht="18.5" customHeight="1">
      <c r="A148" s="149"/>
      <c r="B148" s="153" t="s">
        <v>267</v>
      </c>
      <c r="C148" s="191">
        <f t="shared" si="45"/>
        <v>12</v>
      </c>
      <c r="D148" s="317">
        <v>50</v>
      </c>
      <c r="E148" s="194">
        <f t="shared" si="46"/>
        <v>600</v>
      </c>
      <c r="F148" s="561">
        <v>12</v>
      </c>
      <c r="G148" s="67">
        <f t="shared" si="48"/>
        <v>600</v>
      </c>
      <c r="H148" s="121"/>
      <c r="I148" s="67">
        <f t="shared" si="49"/>
        <v>0</v>
      </c>
      <c r="J148" s="68"/>
      <c r="K148" s="69">
        <f t="shared" si="50"/>
        <v>0</v>
      </c>
      <c r="L148" s="70"/>
      <c r="M148" s="193">
        <f t="shared" si="47"/>
        <v>0</v>
      </c>
      <c r="N148" s="68"/>
      <c r="O148" s="67">
        <f t="shared" si="44"/>
        <v>0</v>
      </c>
      <c r="P148" s="68"/>
      <c r="Q148" s="69">
        <f t="shared" si="51"/>
        <v>0</v>
      </c>
      <c r="R148" s="70"/>
      <c r="S148" s="67">
        <f t="shared" si="52"/>
        <v>0</v>
      </c>
      <c r="T148" s="68"/>
      <c r="U148" s="67">
        <f t="shared" si="53"/>
        <v>0</v>
      </c>
      <c r="V148" s="68"/>
      <c r="W148" s="69">
        <f t="shared" si="54"/>
        <v>0</v>
      </c>
      <c r="X148" s="66"/>
      <c r="Y148" s="67">
        <f t="shared" si="55"/>
        <v>0</v>
      </c>
      <c r="Z148" s="68"/>
      <c r="AA148" s="75">
        <f t="shared" si="56"/>
        <v>0</v>
      </c>
      <c r="AB148" s="68"/>
      <c r="AC148" s="69">
        <f t="shared" si="57"/>
        <v>0</v>
      </c>
      <c r="AD148" s="314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</row>
    <row r="149" spans="1:44" s="239" customFormat="1" ht="18.5" customHeight="1">
      <c r="A149" s="149"/>
      <c r="B149" s="323" t="s">
        <v>269</v>
      </c>
      <c r="C149" s="191">
        <f t="shared" si="45"/>
        <v>3</v>
      </c>
      <c r="D149" s="317">
        <v>150</v>
      </c>
      <c r="E149" s="194">
        <f t="shared" si="46"/>
        <v>450</v>
      </c>
      <c r="F149" s="561">
        <v>3</v>
      </c>
      <c r="G149" s="67">
        <f t="shared" si="48"/>
        <v>450</v>
      </c>
      <c r="H149" s="121"/>
      <c r="I149" s="67">
        <f t="shared" si="49"/>
        <v>0</v>
      </c>
      <c r="J149" s="68"/>
      <c r="K149" s="69">
        <f t="shared" si="50"/>
        <v>0</v>
      </c>
      <c r="L149" s="70"/>
      <c r="M149" s="193">
        <f t="shared" si="47"/>
        <v>0</v>
      </c>
      <c r="N149" s="68"/>
      <c r="O149" s="67">
        <f t="shared" si="44"/>
        <v>0</v>
      </c>
      <c r="P149" s="68"/>
      <c r="Q149" s="69">
        <f t="shared" si="51"/>
        <v>0</v>
      </c>
      <c r="R149" s="70"/>
      <c r="S149" s="67">
        <f t="shared" si="52"/>
        <v>0</v>
      </c>
      <c r="T149" s="68"/>
      <c r="U149" s="67">
        <f t="shared" si="53"/>
        <v>0</v>
      </c>
      <c r="V149" s="68"/>
      <c r="W149" s="69">
        <f t="shared" si="54"/>
        <v>0</v>
      </c>
      <c r="X149" s="66"/>
      <c r="Y149" s="67">
        <f t="shared" si="55"/>
        <v>0</v>
      </c>
      <c r="Z149" s="68"/>
      <c r="AA149" s="75">
        <f t="shared" si="56"/>
        <v>0</v>
      </c>
      <c r="AB149" s="68"/>
      <c r="AC149" s="69">
        <f t="shared" si="57"/>
        <v>0</v>
      </c>
      <c r="AD149" s="314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</row>
    <row r="150" spans="1:44" s="239" customFormat="1" ht="18.5" customHeight="1">
      <c r="A150" s="149"/>
      <c r="B150" s="323" t="s">
        <v>270</v>
      </c>
      <c r="C150" s="191">
        <f t="shared" si="45"/>
        <v>1</v>
      </c>
      <c r="D150" s="317">
        <v>300</v>
      </c>
      <c r="E150" s="194">
        <f t="shared" si="46"/>
        <v>300</v>
      </c>
      <c r="F150" s="561">
        <v>1</v>
      </c>
      <c r="G150" s="67">
        <f t="shared" si="48"/>
        <v>300</v>
      </c>
      <c r="H150" s="121"/>
      <c r="I150" s="67">
        <f t="shared" si="49"/>
        <v>0</v>
      </c>
      <c r="J150" s="68"/>
      <c r="K150" s="69">
        <f t="shared" si="50"/>
        <v>0</v>
      </c>
      <c r="L150" s="70"/>
      <c r="M150" s="193">
        <f t="shared" si="47"/>
        <v>0</v>
      </c>
      <c r="N150" s="68"/>
      <c r="O150" s="67">
        <f t="shared" si="44"/>
        <v>0</v>
      </c>
      <c r="P150" s="68"/>
      <c r="Q150" s="69">
        <f t="shared" si="51"/>
        <v>0</v>
      </c>
      <c r="R150" s="70"/>
      <c r="S150" s="67">
        <f t="shared" si="52"/>
        <v>0</v>
      </c>
      <c r="T150" s="68"/>
      <c r="U150" s="67">
        <f t="shared" si="53"/>
        <v>0</v>
      </c>
      <c r="V150" s="68"/>
      <c r="W150" s="69">
        <f t="shared" si="54"/>
        <v>0</v>
      </c>
      <c r="X150" s="66"/>
      <c r="Y150" s="67">
        <f t="shared" si="55"/>
        <v>0</v>
      </c>
      <c r="Z150" s="68"/>
      <c r="AA150" s="75">
        <f t="shared" si="56"/>
        <v>0</v>
      </c>
      <c r="AB150" s="68"/>
      <c r="AC150" s="69">
        <f t="shared" si="57"/>
        <v>0</v>
      </c>
      <c r="AD150" s="314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</row>
    <row r="151" spans="1:44" s="239" customFormat="1" ht="18.5" customHeight="1">
      <c r="A151" s="149"/>
      <c r="B151" s="153" t="s">
        <v>271</v>
      </c>
      <c r="C151" s="191">
        <f t="shared" si="45"/>
        <v>2</v>
      </c>
      <c r="D151" s="317">
        <v>5</v>
      </c>
      <c r="E151" s="194">
        <f t="shared" si="46"/>
        <v>10</v>
      </c>
      <c r="F151" s="561">
        <v>2</v>
      </c>
      <c r="G151" s="67">
        <f t="shared" si="48"/>
        <v>10</v>
      </c>
      <c r="H151" s="121"/>
      <c r="I151" s="67">
        <f t="shared" si="49"/>
        <v>0</v>
      </c>
      <c r="J151" s="68"/>
      <c r="K151" s="69">
        <f t="shared" si="50"/>
        <v>0</v>
      </c>
      <c r="L151" s="70"/>
      <c r="M151" s="193">
        <f t="shared" si="47"/>
        <v>0</v>
      </c>
      <c r="N151" s="68"/>
      <c r="O151" s="67">
        <f t="shared" si="44"/>
        <v>0</v>
      </c>
      <c r="P151" s="68"/>
      <c r="Q151" s="69">
        <f t="shared" si="51"/>
        <v>0</v>
      </c>
      <c r="R151" s="70"/>
      <c r="S151" s="67">
        <f t="shared" si="52"/>
        <v>0</v>
      </c>
      <c r="T151" s="68"/>
      <c r="U151" s="67">
        <f t="shared" si="53"/>
        <v>0</v>
      </c>
      <c r="V151" s="68"/>
      <c r="W151" s="69">
        <f t="shared" si="54"/>
        <v>0</v>
      </c>
      <c r="X151" s="66"/>
      <c r="Y151" s="67">
        <f t="shared" si="55"/>
        <v>0</v>
      </c>
      <c r="Z151" s="68"/>
      <c r="AA151" s="75">
        <f t="shared" si="56"/>
        <v>0</v>
      </c>
      <c r="AB151" s="68"/>
      <c r="AC151" s="69">
        <f t="shared" si="57"/>
        <v>0</v>
      </c>
      <c r="AD151" s="314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</row>
    <row r="152" spans="1:44" s="239" customFormat="1" ht="18.5" customHeight="1">
      <c r="A152" s="149"/>
      <c r="B152" s="153" t="s">
        <v>272</v>
      </c>
      <c r="C152" s="191">
        <f t="shared" si="45"/>
        <v>1</v>
      </c>
      <c r="D152" s="317">
        <v>100</v>
      </c>
      <c r="E152" s="194">
        <f t="shared" si="46"/>
        <v>100</v>
      </c>
      <c r="F152" s="561">
        <v>1</v>
      </c>
      <c r="G152" s="67">
        <f t="shared" si="48"/>
        <v>100</v>
      </c>
      <c r="H152" s="121"/>
      <c r="I152" s="67">
        <f t="shared" si="49"/>
        <v>0</v>
      </c>
      <c r="J152" s="68"/>
      <c r="K152" s="69">
        <f t="shared" si="50"/>
        <v>0</v>
      </c>
      <c r="L152" s="70"/>
      <c r="M152" s="193">
        <f t="shared" si="47"/>
        <v>0</v>
      </c>
      <c r="N152" s="68"/>
      <c r="O152" s="67">
        <f t="shared" si="44"/>
        <v>0</v>
      </c>
      <c r="P152" s="68"/>
      <c r="Q152" s="69">
        <f t="shared" si="51"/>
        <v>0</v>
      </c>
      <c r="R152" s="70"/>
      <c r="S152" s="67">
        <f t="shared" si="52"/>
        <v>0</v>
      </c>
      <c r="T152" s="68"/>
      <c r="U152" s="67">
        <f t="shared" si="53"/>
        <v>0</v>
      </c>
      <c r="V152" s="68"/>
      <c r="W152" s="69">
        <f t="shared" si="54"/>
        <v>0</v>
      </c>
      <c r="X152" s="66"/>
      <c r="Y152" s="67">
        <f t="shared" si="55"/>
        <v>0</v>
      </c>
      <c r="Z152" s="68"/>
      <c r="AA152" s="75">
        <f t="shared" si="56"/>
        <v>0</v>
      </c>
      <c r="AB152" s="68"/>
      <c r="AC152" s="69">
        <f t="shared" si="57"/>
        <v>0</v>
      </c>
      <c r="AD152" s="314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</row>
    <row r="153" spans="1:44" s="239" customFormat="1" ht="18.5" customHeight="1">
      <c r="A153" s="149"/>
      <c r="B153" s="153" t="s">
        <v>273</v>
      </c>
      <c r="C153" s="191">
        <f t="shared" si="45"/>
        <v>2</v>
      </c>
      <c r="D153" s="317">
        <v>150</v>
      </c>
      <c r="E153" s="194">
        <f t="shared" si="46"/>
        <v>300</v>
      </c>
      <c r="F153" s="561">
        <v>2</v>
      </c>
      <c r="G153" s="67">
        <f t="shared" si="48"/>
        <v>300</v>
      </c>
      <c r="H153" s="121"/>
      <c r="I153" s="67">
        <f t="shared" si="49"/>
        <v>0</v>
      </c>
      <c r="J153" s="68"/>
      <c r="K153" s="69">
        <f t="shared" si="50"/>
        <v>0</v>
      </c>
      <c r="L153" s="70"/>
      <c r="M153" s="193">
        <f t="shared" si="47"/>
        <v>0</v>
      </c>
      <c r="N153" s="68"/>
      <c r="O153" s="67">
        <f t="shared" si="44"/>
        <v>0</v>
      </c>
      <c r="P153" s="68"/>
      <c r="Q153" s="69">
        <f t="shared" si="51"/>
        <v>0</v>
      </c>
      <c r="R153" s="70"/>
      <c r="S153" s="67">
        <f t="shared" si="52"/>
        <v>0</v>
      </c>
      <c r="T153" s="68"/>
      <c r="U153" s="67">
        <f t="shared" si="53"/>
        <v>0</v>
      </c>
      <c r="V153" s="68"/>
      <c r="W153" s="69">
        <f t="shared" si="54"/>
        <v>0</v>
      </c>
      <c r="X153" s="66"/>
      <c r="Y153" s="67">
        <f t="shared" si="55"/>
        <v>0</v>
      </c>
      <c r="Z153" s="68"/>
      <c r="AA153" s="75">
        <f t="shared" si="56"/>
        <v>0</v>
      </c>
      <c r="AB153" s="68"/>
      <c r="AC153" s="69">
        <f t="shared" si="57"/>
        <v>0</v>
      </c>
      <c r="AD153" s="314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</row>
    <row r="154" spans="1:44" s="239" customFormat="1" ht="18.5" customHeight="1">
      <c r="A154" s="149"/>
      <c r="B154" s="153" t="s">
        <v>274</v>
      </c>
      <c r="C154" s="191">
        <f t="shared" si="45"/>
        <v>1</v>
      </c>
      <c r="D154" s="317">
        <v>1000</v>
      </c>
      <c r="E154" s="194">
        <f t="shared" si="46"/>
        <v>1000</v>
      </c>
      <c r="F154" s="562">
        <v>1</v>
      </c>
      <c r="G154" s="67">
        <f t="shared" si="48"/>
        <v>1000</v>
      </c>
      <c r="H154" s="121"/>
      <c r="I154" s="67">
        <f t="shared" si="49"/>
        <v>0</v>
      </c>
      <c r="J154" s="68"/>
      <c r="K154" s="69">
        <f t="shared" si="50"/>
        <v>0</v>
      </c>
      <c r="L154" s="70"/>
      <c r="M154" s="193">
        <f t="shared" si="47"/>
        <v>0</v>
      </c>
      <c r="N154" s="68"/>
      <c r="O154" s="67">
        <f t="shared" si="44"/>
        <v>0</v>
      </c>
      <c r="P154" s="68"/>
      <c r="Q154" s="69">
        <f t="shared" si="51"/>
        <v>0</v>
      </c>
      <c r="R154" s="70"/>
      <c r="S154" s="67">
        <f t="shared" si="52"/>
        <v>0</v>
      </c>
      <c r="T154" s="68"/>
      <c r="U154" s="67">
        <f t="shared" si="53"/>
        <v>0</v>
      </c>
      <c r="V154" s="68"/>
      <c r="W154" s="69">
        <f t="shared" si="54"/>
        <v>0</v>
      </c>
      <c r="X154" s="66"/>
      <c r="Y154" s="67">
        <f t="shared" si="55"/>
        <v>0</v>
      </c>
      <c r="Z154" s="68"/>
      <c r="AA154" s="75">
        <f t="shared" si="56"/>
        <v>0</v>
      </c>
      <c r="AB154" s="68"/>
      <c r="AC154" s="69">
        <f t="shared" si="57"/>
        <v>0</v>
      </c>
      <c r="AD154" s="314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</row>
    <row r="155" spans="1:44" s="239" customFormat="1" ht="18.5" customHeight="1">
      <c r="A155" s="149"/>
      <c r="B155" s="153" t="s">
        <v>275</v>
      </c>
      <c r="C155" s="191">
        <f t="shared" si="45"/>
        <v>2</v>
      </c>
      <c r="D155" s="317">
        <v>100</v>
      </c>
      <c r="E155" s="194">
        <f t="shared" si="46"/>
        <v>200</v>
      </c>
      <c r="F155" s="561">
        <v>2</v>
      </c>
      <c r="G155" s="67">
        <f t="shared" si="48"/>
        <v>200</v>
      </c>
      <c r="H155" s="121"/>
      <c r="I155" s="67">
        <f t="shared" si="49"/>
        <v>0</v>
      </c>
      <c r="J155" s="68"/>
      <c r="K155" s="69">
        <f t="shared" si="50"/>
        <v>0</v>
      </c>
      <c r="L155" s="70"/>
      <c r="M155" s="193">
        <f t="shared" si="47"/>
        <v>0</v>
      </c>
      <c r="N155" s="68"/>
      <c r="O155" s="67">
        <f t="shared" si="44"/>
        <v>0</v>
      </c>
      <c r="P155" s="68"/>
      <c r="Q155" s="69">
        <f t="shared" si="51"/>
        <v>0</v>
      </c>
      <c r="R155" s="70"/>
      <c r="S155" s="67">
        <f t="shared" si="52"/>
        <v>0</v>
      </c>
      <c r="T155" s="68"/>
      <c r="U155" s="67">
        <f t="shared" si="53"/>
        <v>0</v>
      </c>
      <c r="V155" s="68"/>
      <c r="W155" s="69">
        <f t="shared" si="54"/>
        <v>0</v>
      </c>
      <c r="X155" s="66"/>
      <c r="Y155" s="67">
        <f t="shared" si="55"/>
        <v>0</v>
      </c>
      <c r="Z155" s="68"/>
      <c r="AA155" s="75">
        <f t="shared" si="56"/>
        <v>0</v>
      </c>
      <c r="AB155" s="68"/>
      <c r="AC155" s="69">
        <f t="shared" si="57"/>
        <v>0</v>
      </c>
      <c r="AD155" s="314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</row>
    <row r="156" spans="1:44" s="239" customFormat="1" ht="18.5" customHeight="1">
      <c r="A156" s="149"/>
      <c r="B156" s="153" t="s">
        <v>278</v>
      </c>
      <c r="C156" s="191">
        <f t="shared" si="45"/>
        <v>2</v>
      </c>
      <c r="D156" s="317">
        <v>100</v>
      </c>
      <c r="E156" s="194">
        <f t="shared" si="46"/>
        <v>200</v>
      </c>
      <c r="F156" s="561">
        <v>2</v>
      </c>
      <c r="G156" s="67">
        <f t="shared" si="48"/>
        <v>200</v>
      </c>
      <c r="H156" s="121"/>
      <c r="I156" s="67">
        <f t="shared" si="49"/>
        <v>0</v>
      </c>
      <c r="J156" s="68"/>
      <c r="K156" s="69">
        <f t="shared" si="50"/>
        <v>0</v>
      </c>
      <c r="L156" s="70"/>
      <c r="M156" s="193">
        <f t="shared" si="47"/>
        <v>0</v>
      </c>
      <c r="N156" s="68"/>
      <c r="O156" s="67">
        <f t="shared" si="44"/>
        <v>0</v>
      </c>
      <c r="P156" s="68"/>
      <c r="Q156" s="69">
        <f t="shared" si="51"/>
        <v>0</v>
      </c>
      <c r="R156" s="70"/>
      <c r="S156" s="67">
        <f t="shared" si="52"/>
        <v>0</v>
      </c>
      <c r="T156" s="68"/>
      <c r="U156" s="67">
        <f t="shared" si="53"/>
        <v>0</v>
      </c>
      <c r="V156" s="68"/>
      <c r="W156" s="69">
        <f t="shared" si="54"/>
        <v>0</v>
      </c>
      <c r="X156" s="66"/>
      <c r="Y156" s="67">
        <f t="shared" si="55"/>
        <v>0</v>
      </c>
      <c r="Z156" s="68"/>
      <c r="AA156" s="75">
        <f t="shared" si="56"/>
        <v>0</v>
      </c>
      <c r="AB156" s="68"/>
      <c r="AC156" s="69">
        <f t="shared" si="57"/>
        <v>0</v>
      </c>
      <c r="AD156" s="314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</row>
    <row r="157" spans="1:44" s="239" customFormat="1" ht="18.5" customHeight="1">
      <c r="A157" s="149"/>
      <c r="B157" s="153" t="s">
        <v>409</v>
      </c>
      <c r="C157" s="191">
        <f t="shared" si="45"/>
        <v>1</v>
      </c>
      <c r="D157" s="317">
        <v>50</v>
      </c>
      <c r="E157" s="194">
        <f t="shared" si="46"/>
        <v>50</v>
      </c>
      <c r="F157" s="562">
        <v>1</v>
      </c>
      <c r="G157" s="67">
        <f t="shared" si="48"/>
        <v>50</v>
      </c>
      <c r="H157" s="322"/>
      <c r="I157" s="67">
        <f t="shared" si="49"/>
        <v>0</v>
      </c>
      <c r="J157" s="68"/>
      <c r="K157" s="69">
        <f t="shared" si="50"/>
        <v>0</v>
      </c>
      <c r="L157" s="70"/>
      <c r="M157" s="193">
        <f t="shared" si="47"/>
        <v>0</v>
      </c>
      <c r="N157" s="68"/>
      <c r="O157" s="67">
        <f t="shared" si="44"/>
        <v>0</v>
      </c>
      <c r="P157" s="68"/>
      <c r="Q157" s="69">
        <f t="shared" si="51"/>
        <v>0</v>
      </c>
      <c r="R157" s="70"/>
      <c r="S157" s="67">
        <f t="shared" si="52"/>
        <v>0</v>
      </c>
      <c r="T157" s="68"/>
      <c r="U157" s="67">
        <f t="shared" si="53"/>
        <v>0</v>
      </c>
      <c r="V157" s="68"/>
      <c r="W157" s="69">
        <f t="shared" si="54"/>
        <v>0</v>
      </c>
      <c r="X157" s="66"/>
      <c r="Y157" s="67">
        <f t="shared" si="55"/>
        <v>0</v>
      </c>
      <c r="Z157" s="68"/>
      <c r="AA157" s="75">
        <f t="shared" si="56"/>
        <v>0</v>
      </c>
      <c r="AB157" s="68"/>
      <c r="AC157" s="69">
        <f t="shared" si="57"/>
        <v>0</v>
      </c>
      <c r="AD157" s="314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</row>
    <row r="158" spans="1:44" s="239" customFormat="1" ht="18.5" customHeight="1">
      <c r="A158" s="149"/>
      <c r="B158" s="153" t="s">
        <v>279</v>
      </c>
      <c r="C158" s="191">
        <f t="shared" si="45"/>
        <v>1</v>
      </c>
      <c r="D158" s="317">
        <v>1000</v>
      </c>
      <c r="E158" s="194">
        <f t="shared" si="46"/>
        <v>1000</v>
      </c>
      <c r="F158" s="562">
        <v>1</v>
      </c>
      <c r="G158" s="67">
        <f t="shared" si="48"/>
        <v>1000</v>
      </c>
      <c r="H158" s="121"/>
      <c r="I158" s="67">
        <f t="shared" si="49"/>
        <v>0</v>
      </c>
      <c r="J158" s="68"/>
      <c r="K158" s="69">
        <f t="shared" si="50"/>
        <v>0</v>
      </c>
      <c r="L158" s="70"/>
      <c r="M158" s="193">
        <f t="shared" si="47"/>
        <v>0</v>
      </c>
      <c r="N158" s="68"/>
      <c r="O158" s="67">
        <f t="shared" ref="O158:O213" si="58">N158*D158</f>
        <v>0</v>
      </c>
      <c r="P158" s="68"/>
      <c r="Q158" s="69">
        <f t="shared" si="51"/>
        <v>0</v>
      </c>
      <c r="R158" s="70"/>
      <c r="S158" s="67">
        <f t="shared" si="52"/>
        <v>0</v>
      </c>
      <c r="T158" s="68"/>
      <c r="U158" s="67">
        <f t="shared" si="53"/>
        <v>0</v>
      </c>
      <c r="V158" s="68"/>
      <c r="W158" s="69">
        <f t="shared" si="54"/>
        <v>0</v>
      </c>
      <c r="X158" s="66"/>
      <c r="Y158" s="67">
        <f t="shared" si="55"/>
        <v>0</v>
      </c>
      <c r="Z158" s="68"/>
      <c r="AA158" s="75">
        <f t="shared" si="56"/>
        <v>0</v>
      </c>
      <c r="AB158" s="68"/>
      <c r="AC158" s="69">
        <f t="shared" si="57"/>
        <v>0</v>
      </c>
      <c r="AD158" s="314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</row>
    <row r="159" spans="1:44" s="239" customFormat="1" ht="18.5" customHeight="1">
      <c r="A159" s="149"/>
      <c r="B159" s="153" t="s">
        <v>527</v>
      </c>
      <c r="C159" s="191">
        <f t="shared" ref="C159:C214" si="59">F159+H159+J159+L159+N159+P159+R159+T159+V159+X159+Z159+AB159</f>
        <v>3</v>
      </c>
      <c r="D159" s="317">
        <v>150</v>
      </c>
      <c r="E159" s="194">
        <f t="shared" ref="E159:E214" si="60">D159*C159</f>
        <v>450</v>
      </c>
      <c r="F159" s="562">
        <v>3</v>
      </c>
      <c r="G159" s="67">
        <f t="shared" si="48"/>
        <v>450</v>
      </c>
      <c r="H159" s="322"/>
      <c r="I159" s="67">
        <f t="shared" si="49"/>
        <v>0</v>
      </c>
      <c r="J159" s="68"/>
      <c r="K159" s="69">
        <f t="shared" si="50"/>
        <v>0</v>
      </c>
      <c r="L159" s="70"/>
      <c r="M159" s="193">
        <f t="shared" ref="M159:M214" si="61">L159*D159</f>
        <v>0</v>
      </c>
      <c r="N159" s="68"/>
      <c r="O159" s="67">
        <f t="shared" si="58"/>
        <v>0</v>
      </c>
      <c r="P159" s="68"/>
      <c r="Q159" s="69">
        <f t="shared" si="51"/>
        <v>0</v>
      </c>
      <c r="R159" s="70"/>
      <c r="S159" s="67">
        <f t="shared" si="52"/>
        <v>0</v>
      </c>
      <c r="T159" s="68"/>
      <c r="U159" s="67">
        <f t="shared" si="53"/>
        <v>0</v>
      </c>
      <c r="V159" s="68"/>
      <c r="W159" s="69">
        <f t="shared" si="54"/>
        <v>0</v>
      </c>
      <c r="X159" s="66"/>
      <c r="Y159" s="67">
        <f t="shared" si="55"/>
        <v>0</v>
      </c>
      <c r="Z159" s="68"/>
      <c r="AA159" s="75">
        <f t="shared" si="56"/>
        <v>0</v>
      </c>
      <c r="AB159" s="68"/>
      <c r="AC159" s="69">
        <f t="shared" si="57"/>
        <v>0</v>
      </c>
      <c r="AD159" s="314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</row>
    <row r="160" spans="1:44" s="239" customFormat="1" ht="18.5" customHeight="1">
      <c r="A160" s="149"/>
      <c r="B160" s="153" t="s">
        <v>282</v>
      </c>
      <c r="C160" s="191">
        <f t="shared" si="59"/>
        <v>3</v>
      </c>
      <c r="D160" s="317">
        <v>50</v>
      </c>
      <c r="E160" s="194">
        <f t="shared" si="60"/>
        <v>150</v>
      </c>
      <c r="F160" s="561">
        <v>3</v>
      </c>
      <c r="G160" s="67">
        <f t="shared" si="48"/>
        <v>150</v>
      </c>
      <c r="H160" s="322"/>
      <c r="I160" s="67">
        <f t="shared" ref="I160:I218" si="62">H160*D160</f>
        <v>0</v>
      </c>
      <c r="J160" s="68"/>
      <c r="K160" s="69">
        <f t="shared" ref="K160:K218" si="63">J160*D160</f>
        <v>0</v>
      </c>
      <c r="L160" s="70"/>
      <c r="M160" s="193">
        <f t="shared" si="61"/>
        <v>0</v>
      </c>
      <c r="N160" s="68"/>
      <c r="O160" s="67">
        <f t="shared" si="58"/>
        <v>0</v>
      </c>
      <c r="P160" s="68"/>
      <c r="Q160" s="69">
        <f t="shared" ref="Q160:Q218" si="64">P160*D160</f>
        <v>0</v>
      </c>
      <c r="R160" s="70"/>
      <c r="S160" s="67">
        <f t="shared" si="52"/>
        <v>0</v>
      </c>
      <c r="T160" s="68"/>
      <c r="U160" s="67">
        <f t="shared" si="53"/>
        <v>0</v>
      </c>
      <c r="V160" s="68"/>
      <c r="W160" s="69">
        <f t="shared" si="54"/>
        <v>0</v>
      </c>
      <c r="X160" s="66"/>
      <c r="Y160" s="67">
        <f t="shared" si="55"/>
        <v>0</v>
      </c>
      <c r="Z160" s="68"/>
      <c r="AA160" s="75">
        <f t="shared" si="56"/>
        <v>0</v>
      </c>
      <c r="AB160" s="68"/>
      <c r="AC160" s="69">
        <f t="shared" si="57"/>
        <v>0</v>
      </c>
      <c r="AD160" s="314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</row>
    <row r="161" spans="1:44" s="239" customFormat="1" ht="18.5" customHeight="1">
      <c r="A161" s="149"/>
      <c r="B161" s="153" t="s">
        <v>528</v>
      </c>
      <c r="C161" s="191">
        <f t="shared" si="59"/>
        <v>20</v>
      </c>
      <c r="D161" s="317">
        <v>150</v>
      </c>
      <c r="E161" s="194">
        <f t="shared" si="60"/>
        <v>3000</v>
      </c>
      <c r="F161" s="562">
        <v>20</v>
      </c>
      <c r="G161" s="67">
        <f t="shared" si="48"/>
        <v>3000</v>
      </c>
      <c r="H161" s="121"/>
      <c r="I161" s="67">
        <f t="shared" si="62"/>
        <v>0</v>
      </c>
      <c r="J161" s="68"/>
      <c r="K161" s="69">
        <f t="shared" si="63"/>
        <v>0</v>
      </c>
      <c r="L161" s="70"/>
      <c r="M161" s="193">
        <f t="shared" si="61"/>
        <v>0</v>
      </c>
      <c r="N161" s="68"/>
      <c r="O161" s="67">
        <f t="shared" si="58"/>
        <v>0</v>
      </c>
      <c r="P161" s="68"/>
      <c r="Q161" s="69">
        <f t="shared" si="64"/>
        <v>0</v>
      </c>
      <c r="R161" s="70"/>
      <c r="S161" s="67">
        <f t="shared" ref="S161:S226" si="65">R161*D161</f>
        <v>0</v>
      </c>
      <c r="T161" s="68"/>
      <c r="U161" s="67">
        <f t="shared" ref="U161:U226" si="66">T161*D161</f>
        <v>0</v>
      </c>
      <c r="V161" s="68"/>
      <c r="W161" s="69">
        <f t="shared" ref="W161:W226" si="67">V161*D161</f>
        <v>0</v>
      </c>
      <c r="X161" s="66"/>
      <c r="Y161" s="67">
        <f t="shared" ref="Y161:Y232" si="68">X161*D161</f>
        <v>0</v>
      </c>
      <c r="Z161" s="68"/>
      <c r="AA161" s="75">
        <f t="shared" ref="AA161:AA232" si="69">Z161*D161</f>
        <v>0</v>
      </c>
      <c r="AB161" s="68"/>
      <c r="AC161" s="69">
        <f t="shared" ref="AC161:AC232" si="70">AB161*D161</f>
        <v>0</v>
      </c>
      <c r="AD161" s="314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</row>
    <row r="162" spans="1:44" s="239" customFormat="1" ht="18.5" customHeight="1">
      <c r="A162" s="149"/>
      <c r="B162" s="153" t="s">
        <v>285</v>
      </c>
      <c r="C162" s="311">
        <f t="shared" si="59"/>
        <v>1</v>
      </c>
      <c r="D162" s="317">
        <v>75</v>
      </c>
      <c r="E162" s="194">
        <f t="shared" si="60"/>
        <v>75</v>
      </c>
      <c r="F162" s="561">
        <v>1</v>
      </c>
      <c r="G162" s="67">
        <f t="shared" ref="G162:G168" si="71">F162*D162</f>
        <v>75</v>
      </c>
      <c r="H162" s="121"/>
      <c r="I162" s="67">
        <f t="shared" si="62"/>
        <v>0</v>
      </c>
      <c r="J162" s="68"/>
      <c r="K162" s="69">
        <f t="shared" si="63"/>
        <v>0</v>
      </c>
      <c r="L162" s="70"/>
      <c r="M162" s="75">
        <f t="shared" si="61"/>
        <v>0</v>
      </c>
      <c r="N162" s="68"/>
      <c r="O162" s="67">
        <f t="shared" si="58"/>
        <v>0</v>
      </c>
      <c r="P162" s="68"/>
      <c r="Q162" s="69">
        <f t="shared" si="64"/>
        <v>0</v>
      </c>
      <c r="R162" s="70"/>
      <c r="S162" s="67">
        <f t="shared" si="65"/>
        <v>0</v>
      </c>
      <c r="T162" s="68"/>
      <c r="U162" s="67">
        <f t="shared" si="66"/>
        <v>0</v>
      </c>
      <c r="V162" s="68"/>
      <c r="W162" s="69">
        <f t="shared" si="67"/>
        <v>0</v>
      </c>
      <c r="X162" s="66"/>
      <c r="Y162" s="67">
        <f t="shared" si="68"/>
        <v>0</v>
      </c>
      <c r="Z162" s="68"/>
      <c r="AA162" s="75">
        <f t="shared" si="69"/>
        <v>0</v>
      </c>
      <c r="AB162" s="68"/>
      <c r="AC162" s="69">
        <f t="shared" si="70"/>
        <v>0</v>
      </c>
      <c r="AD162" s="314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</row>
    <row r="163" spans="1:44" s="239" customFormat="1" ht="18.5" customHeight="1">
      <c r="A163" s="149"/>
      <c r="B163" s="153" t="s">
        <v>286</v>
      </c>
      <c r="C163" s="191">
        <f t="shared" si="59"/>
        <v>1</v>
      </c>
      <c r="D163" s="317">
        <v>75</v>
      </c>
      <c r="E163" s="194">
        <f t="shared" si="60"/>
        <v>75</v>
      </c>
      <c r="F163" s="561">
        <v>1</v>
      </c>
      <c r="G163" s="67">
        <f t="shared" si="71"/>
        <v>75</v>
      </c>
      <c r="H163" s="121"/>
      <c r="I163" s="67">
        <f t="shared" si="62"/>
        <v>0</v>
      </c>
      <c r="J163" s="68"/>
      <c r="K163" s="69">
        <f t="shared" si="63"/>
        <v>0</v>
      </c>
      <c r="L163" s="70"/>
      <c r="M163" s="193">
        <f t="shared" si="61"/>
        <v>0</v>
      </c>
      <c r="N163" s="68"/>
      <c r="O163" s="67">
        <f t="shared" si="58"/>
        <v>0</v>
      </c>
      <c r="P163" s="68"/>
      <c r="Q163" s="69">
        <f t="shared" si="64"/>
        <v>0</v>
      </c>
      <c r="R163" s="70"/>
      <c r="S163" s="67">
        <f t="shared" si="65"/>
        <v>0</v>
      </c>
      <c r="T163" s="68"/>
      <c r="U163" s="67">
        <f t="shared" si="66"/>
        <v>0</v>
      </c>
      <c r="V163" s="68"/>
      <c r="W163" s="69">
        <f t="shared" si="67"/>
        <v>0</v>
      </c>
      <c r="X163" s="66"/>
      <c r="Y163" s="67">
        <f t="shared" si="68"/>
        <v>0</v>
      </c>
      <c r="Z163" s="68"/>
      <c r="AA163" s="75">
        <f t="shared" si="69"/>
        <v>0</v>
      </c>
      <c r="AB163" s="68"/>
      <c r="AC163" s="69">
        <f t="shared" si="70"/>
        <v>0</v>
      </c>
      <c r="AD163" s="314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</row>
    <row r="164" spans="1:44" s="239" customFormat="1" ht="18" customHeight="1">
      <c r="A164" s="324"/>
      <c r="B164" s="153" t="s">
        <v>531</v>
      </c>
      <c r="C164" s="191">
        <f t="shared" si="59"/>
        <v>4</v>
      </c>
      <c r="D164" s="317">
        <v>200</v>
      </c>
      <c r="E164" s="194">
        <f t="shared" si="60"/>
        <v>800</v>
      </c>
      <c r="F164" s="561">
        <v>4</v>
      </c>
      <c r="G164" s="67">
        <f t="shared" si="71"/>
        <v>800</v>
      </c>
      <c r="H164" s="68"/>
      <c r="I164" s="67">
        <f t="shared" si="62"/>
        <v>0</v>
      </c>
      <c r="J164" s="68"/>
      <c r="K164" s="69">
        <f t="shared" si="63"/>
        <v>0</v>
      </c>
      <c r="L164" s="70"/>
      <c r="M164" s="193">
        <f t="shared" si="61"/>
        <v>0</v>
      </c>
      <c r="N164" s="68"/>
      <c r="O164" s="67">
        <f t="shared" si="58"/>
        <v>0</v>
      </c>
      <c r="P164" s="68"/>
      <c r="Q164" s="69">
        <f t="shared" si="64"/>
        <v>0</v>
      </c>
      <c r="R164" s="70"/>
      <c r="S164" s="67">
        <f t="shared" si="65"/>
        <v>0</v>
      </c>
      <c r="T164" s="68"/>
      <c r="U164" s="67">
        <f t="shared" si="66"/>
        <v>0</v>
      </c>
      <c r="V164" s="68"/>
      <c r="W164" s="69">
        <f t="shared" si="67"/>
        <v>0</v>
      </c>
      <c r="X164" s="66"/>
      <c r="Y164" s="67">
        <f t="shared" si="68"/>
        <v>0</v>
      </c>
      <c r="Z164" s="68"/>
      <c r="AA164" s="75">
        <f t="shared" si="69"/>
        <v>0</v>
      </c>
      <c r="AB164" s="68"/>
      <c r="AC164" s="69">
        <f t="shared" si="70"/>
        <v>0</v>
      </c>
      <c r="AD164" s="314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</row>
    <row r="165" spans="1:44" s="239" customFormat="1" ht="18" customHeight="1">
      <c r="A165" s="325"/>
      <c r="B165" s="153" t="s">
        <v>287</v>
      </c>
      <c r="C165" s="191">
        <f t="shared" si="59"/>
        <v>3</v>
      </c>
      <c r="D165" s="317">
        <v>50</v>
      </c>
      <c r="E165" s="194">
        <f t="shared" si="60"/>
        <v>150</v>
      </c>
      <c r="F165" s="561">
        <v>3</v>
      </c>
      <c r="G165" s="67">
        <f t="shared" si="71"/>
        <v>150</v>
      </c>
      <c r="H165" s="68"/>
      <c r="I165" s="67">
        <f t="shared" si="62"/>
        <v>0</v>
      </c>
      <c r="J165" s="68"/>
      <c r="K165" s="69">
        <f t="shared" si="63"/>
        <v>0</v>
      </c>
      <c r="L165" s="70"/>
      <c r="M165" s="193">
        <f t="shared" si="61"/>
        <v>0</v>
      </c>
      <c r="N165" s="68"/>
      <c r="O165" s="67">
        <f t="shared" si="58"/>
        <v>0</v>
      </c>
      <c r="P165" s="68"/>
      <c r="Q165" s="69">
        <f t="shared" si="64"/>
        <v>0</v>
      </c>
      <c r="R165" s="70"/>
      <c r="S165" s="67">
        <f t="shared" si="65"/>
        <v>0</v>
      </c>
      <c r="T165" s="68"/>
      <c r="U165" s="67">
        <f t="shared" si="66"/>
        <v>0</v>
      </c>
      <c r="V165" s="68"/>
      <c r="W165" s="69">
        <f t="shared" si="67"/>
        <v>0</v>
      </c>
      <c r="X165" s="66"/>
      <c r="Y165" s="67">
        <f t="shared" si="68"/>
        <v>0</v>
      </c>
      <c r="Z165" s="68"/>
      <c r="AA165" s="75">
        <f t="shared" si="69"/>
        <v>0</v>
      </c>
      <c r="AB165" s="68"/>
      <c r="AC165" s="69">
        <f t="shared" si="70"/>
        <v>0</v>
      </c>
      <c r="AD165" s="314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</row>
    <row r="166" spans="1:44" s="239" customFormat="1" ht="18" customHeight="1">
      <c r="A166" s="325"/>
      <c r="B166" s="153" t="s">
        <v>288</v>
      </c>
      <c r="C166" s="191">
        <f t="shared" si="59"/>
        <v>5</v>
      </c>
      <c r="D166" s="317">
        <v>150</v>
      </c>
      <c r="E166" s="194">
        <f t="shared" si="60"/>
        <v>750</v>
      </c>
      <c r="F166" s="561">
        <v>5</v>
      </c>
      <c r="G166" s="67">
        <f t="shared" si="71"/>
        <v>750</v>
      </c>
      <c r="H166" s="68"/>
      <c r="I166" s="67">
        <f t="shared" si="62"/>
        <v>0</v>
      </c>
      <c r="J166" s="68"/>
      <c r="K166" s="69">
        <f t="shared" si="63"/>
        <v>0</v>
      </c>
      <c r="L166" s="70"/>
      <c r="M166" s="193">
        <f t="shared" si="61"/>
        <v>0</v>
      </c>
      <c r="N166" s="68"/>
      <c r="O166" s="67">
        <f t="shared" si="58"/>
        <v>0</v>
      </c>
      <c r="P166" s="68"/>
      <c r="Q166" s="69">
        <f t="shared" si="64"/>
        <v>0</v>
      </c>
      <c r="R166" s="70"/>
      <c r="S166" s="67">
        <f t="shared" si="65"/>
        <v>0</v>
      </c>
      <c r="T166" s="68"/>
      <c r="U166" s="67">
        <f t="shared" si="66"/>
        <v>0</v>
      </c>
      <c r="V166" s="68"/>
      <c r="W166" s="69">
        <f t="shared" si="67"/>
        <v>0</v>
      </c>
      <c r="X166" s="66"/>
      <c r="Y166" s="67">
        <f t="shared" si="68"/>
        <v>0</v>
      </c>
      <c r="Z166" s="68"/>
      <c r="AA166" s="75">
        <f t="shared" si="69"/>
        <v>0</v>
      </c>
      <c r="AB166" s="68"/>
      <c r="AC166" s="69">
        <f t="shared" si="70"/>
        <v>0</v>
      </c>
      <c r="AD166" s="314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</row>
    <row r="167" spans="1:44" s="239" customFormat="1" ht="18" customHeight="1">
      <c r="A167" s="325"/>
      <c r="B167" s="153" t="s">
        <v>289</v>
      </c>
      <c r="C167" s="191">
        <f t="shared" si="59"/>
        <v>4</v>
      </c>
      <c r="D167" s="317">
        <v>250</v>
      </c>
      <c r="E167" s="194">
        <f t="shared" si="60"/>
        <v>1000</v>
      </c>
      <c r="F167" s="561">
        <v>4</v>
      </c>
      <c r="G167" s="67">
        <f t="shared" si="71"/>
        <v>1000</v>
      </c>
      <c r="H167" s="68"/>
      <c r="I167" s="67">
        <f t="shared" si="62"/>
        <v>0</v>
      </c>
      <c r="J167" s="68"/>
      <c r="K167" s="69">
        <f t="shared" si="63"/>
        <v>0</v>
      </c>
      <c r="L167" s="70"/>
      <c r="M167" s="193">
        <f t="shared" si="61"/>
        <v>0</v>
      </c>
      <c r="N167" s="68"/>
      <c r="O167" s="67">
        <f t="shared" si="58"/>
        <v>0</v>
      </c>
      <c r="P167" s="68"/>
      <c r="Q167" s="69">
        <f t="shared" si="64"/>
        <v>0</v>
      </c>
      <c r="R167" s="70"/>
      <c r="S167" s="67">
        <f t="shared" si="65"/>
        <v>0</v>
      </c>
      <c r="T167" s="68"/>
      <c r="U167" s="67">
        <f t="shared" si="66"/>
        <v>0</v>
      </c>
      <c r="V167" s="68"/>
      <c r="W167" s="69">
        <f t="shared" si="67"/>
        <v>0</v>
      </c>
      <c r="X167" s="66"/>
      <c r="Y167" s="67">
        <f t="shared" si="68"/>
        <v>0</v>
      </c>
      <c r="Z167" s="68"/>
      <c r="AA167" s="75">
        <f t="shared" si="69"/>
        <v>0</v>
      </c>
      <c r="AB167" s="68"/>
      <c r="AC167" s="69">
        <f t="shared" si="70"/>
        <v>0</v>
      </c>
      <c r="AD167" s="314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</row>
    <row r="168" spans="1:44" s="239" customFormat="1" ht="18.5" customHeight="1">
      <c r="A168" s="149"/>
      <c r="B168" s="153" t="s">
        <v>290</v>
      </c>
      <c r="C168" s="311">
        <f t="shared" si="59"/>
        <v>2</v>
      </c>
      <c r="D168" s="317">
        <v>100</v>
      </c>
      <c r="E168" s="194">
        <f t="shared" si="60"/>
        <v>200</v>
      </c>
      <c r="F168" s="561">
        <v>2</v>
      </c>
      <c r="G168" s="67">
        <f t="shared" si="71"/>
        <v>200</v>
      </c>
      <c r="H168" s="83"/>
      <c r="I168" s="67">
        <f t="shared" si="62"/>
        <v>0</v>
      </c>
      <c r="J168" s="68"/>
      <c r="K168" s="69">
        <f t="shared" si="63"/>
        <v>0</v>
      </c>
      <c r="L168" s="70"/>
      <c r="M168" s="193">
        <f t="shared" si="61"/>
        <v>0</v>
      </c>
      <c r="N168" s="83"/>
      <c r="O168" s="67">
        <f t="shared" si="58"/>
        <v>0</v>
      </c>
      <c r="P168" s="68"/>
      <c r="Q168" s="69">
        <f t="shared" si="64"/>
        <v>0</v>
      </c>
      <c r="R168" s="70"/>
      <c r="S168" s="67">
        <f t="shared" si="65"/>
        <v>0</v>
      </c>
      <c r="T168" s="68"/>
      <c r="U168" s="67">
        <f t="shared" si="66"/>
        <v>0</v>
      </c>
      <c r="V168" s="68"/>
      <c r="W168" s="69">
        <f t="shared" si="67"/>
        <v>0</v>
      </c>
      <c r="X168" s="66"/>
      <c r="Y168" s="67">
        <f t="shared" si="68"/>
        <v>0</v>
      </c>
      <c r="Z168" s="68"/>
      <c r="AA168" s="75">
        <f t="shared" si="69"/>
        <v>0</v>
      </c>
      <c r="AB168" s="68"/>
      <c r="AC168" s="69">
        <f t="shared" si="70"/>
        <v>0</v>
      </c>
      <c r="AD168" s="314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</row>
    <row r="169" spans="1:44" s="239" customFormat="1" ht="20" customHeight="1">
      <c r="A169" s="25"/>
      <c r="B169" s="321" t="s">
        <v>687</v>
      </c>
      <c r="C169" s="106">
        <f>F169+H169+J169+L169+N169+P169+R169+T169+X169+V169+Z169+AB169</f>
        <v>10</v>
      </c>
      <c r="D169" s="326">
        <v>5000</v>
      </c>
      <c r="E169" s="327">
        <f>C169*D169</f>
        <v>50000</v>
      </c>
      <c r="F169" s="66">
        <v>10</v>
      </c>
      <c r="G169" s="67">
        <f>D169*F169</f>
        <v>50000</v>
      </c>
      <c r="H169" s="68"/>
      <c r="I169" s="67">
        <f>H169*D169</f>
        <v>0</v>
      </c>
      <c r="J169" s="68"/>
      <c r="K169" s="69">
        <f>D169*J169</f>
        <v>0</v>
      </c>
      <c r="L169" s="70"/>
      <c r="M169" s="67">
        <f>L169*D169</f>
        <v>0</v>
      </c>
      <c r="N169" s="68"/>
      <c r="O169" s="67">
        <f>N169*D169</f>
        <v>0</v>
      </c>
      <c r="P169" s="68"/>
      <c r="Q169" s="69">
        <f>P169*D169</f>
        <v>0</v>
      </c>
      <c r="R169" s="454"/>
      <c r="S169" s="67">
        <f>R169*D169</f>
        <v>0</v>
      </c>
      <c r="T169" s="68"/>
      <c r="U169" s="67">
        <f>T169*D169</f>
        <v>0</v>
      </c>
      <c r="V169" s="68"/>
      <c r="W169" s="69">
        <f>V169*D169</f>
        <v>0</v>
      </c>
      <c r="X169" s="66"/>
      <c r="Y169" s="67">
        <f>X169*D169</f>
        <v>0</v>
      </c>
      <c r="Z169" s="68"/>
      <c r="AA169" s="67">
        <f>Z169*D169</f>
        <v>0</v>
      </c>
      <c r="AB169" s="68"/>
      <c r="AC169" s="69">
        <f>AB169*D169</f>
        <v>0</v>
      </c>
      <c r="AD169" s="314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</row>
    <row r="170" spans="1:44" s="239" customFormat="1" ht="20" customHeight="1">
      <c r="A170" s="25"/>
      <c r="B170" s="321" t="s">
        <v>688</v>
      </c>
      <c r="C170" s="106">
        <f>F170+H170+J170+L170+N170+P170+R170+T170+X170+V170+Z170+AB170</f>
        <v>10</v>
      </c>
      <c r="D170" s="326">
        <v>2000</v>
      </c>
      <c r="E170" s="327">
        <f>C170*D170</f>
        <v>20000</v>
      </c>
      <c r="F170" s="66">
        <v>10</v>
      </c>
      <c r="G170" s="67">
        <f>D170*F170</f>
        <v>20000</v>
      </c>
      <c r="H170" s="68"/>
      <c r="I170" s="67">
        <f>H170*D170</f>
        <v>0</v>
      </c>
      <c r="J170" s="68"/>
      <c r="K170" s="69">
        <f>D170*J170</f>
        <v>0</v>
      </c>
      <c r="L170" s="70"/>
      <c r="M170" s="67">
        <f>L170*D170</f>
        <v>0</v>
      </c>
      <c r="N170" s="68"/>
      <c r="O170" s="67">
        <f>N170*D170</f>
        <v>0</v>
      </c>
      <c r="P170" s="68"/>
      <c r="Q170" s="69">
        <f>P170*D170</f>
        <v>0</v>
      </c>
      <c r="R170" s="454"/>
      <c r="S170" s="67">
        <f>R170*D170</f>
        <v>0</v>
      </c>
      <c r="T170" s="68"/>
      <c r="U170" s="67">
        <f>T170*D170</f>
        <v>0</v>
      </c>
      <c r="V170" s="68"/>
      <c r="W170" s="69">
        <f>V170*D170</f>
        <v>0</v>
      </c>
      <c r="X170" s="66"/>
      <c r="Y170" s="67">
        <f>X170*D170</f>
        <v>0</v>
      </c>
      <c r="Z170" s="68"/>
      <c r="AA170" s="67">
        <f>Z170*D170</f>
        <v>0</v>
      </c>
      <c r="AB170" s="68"/>
      <c r="AC170" s="69">
        <f>AB170*D170</f>
        <v>0</v>
      </c>
      <c r="AD170" s="314"/>
      <c r="AE170" s="104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</row>
    <row r="171" spans="1:44" s="71" customFormat="1" ht="18" customHeight="1">
      <c r="A171" s="479">
        <v>50299020</v>
      </c>
      <c r="B171" s="132" t="s">
        <v>65</v>
      </c>
      <c r="C171" s="132"/>
      <c r="D171" s="208"/>
      <c r="E171" s="196"/>
      <c r="F171" s="66"/>
      <c r="G171" s="67"/>
      <c r="H171" s="68"/>
      <c r="I171" s="67"/>
      <c r="J171" s="68"/>
      <c r="K171" s="69"/>
      <c r="L171" s="70"/>
      <c r="M171" s="193"/>
      <c r="N171" s="68"/>
      <c r="O171" s="67"/>
      <c r="P171" s="68"/>
      <c r="Q171" s="69"/>
      <c r="R171" s="70"/>
      <c r="S171" s="67"/>
      <c r="T171" s="68"/>
      <c r="U171" s="67"/>
      <c r="V171" s="68"/>
      <c r="W171" s="69"/>
      <c r="X171" s="66"/>
      <c r="Y171" s="67"/>
      <c r="Z171" s="68"/>
      <c r="AA171" s="75"/>
      <c r="AB171" s="68"/>
      <c r="AC171" s="69"/>
      <c r="AD171" s="314"/>
    </row>
    <row r="172" spans="1:44" s="71" customFormat="1" ht="18" customHeight="1">
      <c r="A172" s="568"/>
      <c r="B172" s="329" t="s">
        <v>66</v>
      </c>
      <c r="C172" s="150">
        <f t="shared" ref="C172" si="72">F172+H172+J172+L172+N172+P172+R172+T172+V172+X172+Z172+AB172</f>
        <v>100</v>
      </c>
      <c r="D172" s="82">
        <v>25</v>
      </c>
      <c r="E172" s="194">
        <f t="shared" si="60"/>
        <v>2500</v>
      </c>
      <c r="F172" s="66"/>
      <c r="G172" s="67">
        <f t="shared" ref="G172" si="73">F172*D172</f>
        <v>0</v>
      </c>
      <c r="H172" s="68"/>
      <c r="I172" s="67">
        <f t="shared" ref="I172" si="74">H172*D172</f>
        <v>0</v>
      </c>
      <c r="J172" s="68"/>
      <c r="K172" s="69">
        <f t="shared" ref="K172" si="75">J172*D172</f>
        <v>0</v>
      </c>
      <c r="L172" s="70"/>
      <c r="M172" s="193">
        <f t="shared" ref="M172" si="76">L172*D172</f>
        <v>0</v>
      </c>
      <c r="N172" s="68">
        <v>100</v>
      </c>
      <c r="O172" s="67">
        <f t="shared" si="58"/>
        <v>2500</v>
      </c>
      <c r="P172" s="68"/>
      <c r="Q172" s="69">
        <f t="shared" si="64"/>
        <v>0</v>
      </c>
      <c r="R172" s="70"/>
      <c r="S172" s="67">
        <f t="shared" si="65"/>
        <v>0</v>
      </c>
      <c r="T172" s="68"/>
      <c r="U172" s="67">
        <f t="shared" ref="U172:U174" si="77">T172*D172</f>
        <v>0</v>
      </c>
      <c r="V172" s="68"/>
      <c r="W172" s="69">
        <f t="shared" ref="W172:W174" si="78">V172*D172</f>
        <v>0</v>
      </c>
      <c r="X172" s="66"/>
      <c r="Y172" s="67">
        <f t="shared" ref="Y172:Y174" si="79">X172*D172</f>
        <v>0</v>
      </c>
      <c r="Z172" s="68"/>
      <c r="AA172" s="75">
        <f t="shared" ref="AA172:AA174" si="80">Z172*D172</f>
        <v>0</v>
      </c>
      <c r="AB172" s="68"/>
      <c r="AC172" s="69">
        <f t="shared" ref="AC172:AC174" si="81">AB172*D172</f>
        <v>0</v>
      </c>
      <c r="AD172" s="314"/>
    </row>
    <row r="173" spans="1:44" s="71" customFormat="1" ht="18" customHeight="1">
      <c r="A173" s="159"/>
      <c r="B173" s="180" t="s">
        <v>67</v>
      </c>
      <c r="C173" s="191">
        <f t="shared" si="59"/>
        <v>2</v>
      </c>
      <c r="D173" s="317">
        <v>1000</v>
      </c>
      <c r="E173" s="194">
        <f t="shared" si="60"/>
        <v>2000</v>
      </c>
      <c r="F173" s="66"/>
      <c r="G173" s="67">
        <f t="shared" ref="G173:G218" si="82">F173*D173</f>
        <v>0</v>
      </c>
      <c r="H173" s="207">
        <v>2</v>
      </c>
      <c r="I173" s="67">
        <f t="shared" si="62"/>
        <v>2000</v>
      </c>
      <c r="J173" s="68"/>
      <c r="K173" s="69">
        <f t="shared" si="63"/>
        <v>0</v>
      </c>
      <c r="L173" s="70"/>
      <c r="M173" s="193">
        <f t="shared" si="61"/>
        <v>0</v>
      </c>
      <c r="N173" s="68"/>
      <c r="O173" s="67">
        <f t="shared" si="58"/>
        <v>0</v>
      </c>
      <c r="P173" s="68"/>
      <c r="Q173" s="69">
        <f t="shared" si="64"/>
        <v>0</v>
      </c>
      <c r="R173" s="70"/>
      <c r="S173" s="67">
        <f t="shared" si="65"/>
        <v>0</v>
      </c>
      <c r="T173" s="68"/>
      <c r="U173" s="67">
        <f t="shared" si="77"/>
        <v>0</v>
      </c>
      <c r="V173" s="68"/>
      <c r="W173" s="69">
        <f t="shared" si="78"/>
        <v>0</v>
      </c>
      <c r="X173" s="66"/>
      <c r="Y173" s="67">
        <f t="shared" si="79"/>
        <v>0</v>
      </c>
      <c r="Z173" s="68"/>
      <c r="AA173" s="75">
        <f t="shared" si="80"/>
        <v>0</v>
      </c>
      <c r="AB173" s="68"/>
      <c r="AC173" s="69">
        <f t="shared" si="81"/>
        <v>0</v>
      </c>
      <c r="AD173" s="314"/>
    </row>
    <row r="174" spans="1:44" s="71" customFormat="1" ht="18" customHeight="1">
      <c r="A174" s="210"/>
      <c r="B174" s="330" t="s">
        <v>68</v>
      </c>
      <c r="C174" s="189">
        <f t="shared" si="59"/>
        <v>10</v>
      </c>
      <c r="D174" s="331">
        <v>80</v>
      </c>
      <c r="E174" s="332">
        <f t="shared" si="60"/>
        <v>800</v>
      </c>
      <c r="F174" s="66"/>
      <c r="G174" s="67">
        <f t="shared" si="82"/>
        <v>0</v>
      </c>
      <c r="H174" s="207">
        <v>10</v>
      </c>
      <c r="I174" s="67">
        <f t="shared" si="62"/>
        <v>800</v>
      </c>
      <c r="J174" s="68"/>
      <c r="K174" s="69">
        <f t="shared" si="63"/>
        <v>0</v>
      </c>
      <c r="L174" s="70"/>
      <c r="M174" s="193">
        <f t="shared" si="61"/>
        <v>0</v>
      </c>
      <c r="N174" s="68"/>
      <c r="O174" s="67">
        <f t="shared" si="58"/>
        <v>0</v>
      </c>
      <c r="P174" s="68"/>
      <c r="Q174" s="69">
        <f t="shared" si="64"/>
        <v>0</v>
      </c>
      <c r="R174" s="70"/>
      <c r="S174" s="67">
        <f t="shared" si="65"/>
        <v>0</v>
      </c>
      <c r="T174" s="68"/>
      <c r="U174" s="67">
        <f t="shared" si="77"/>
        <v>0</v>
      </c>
      <c r="V174" s="68"/>
      <c r="W174" s="69">
        <f t="shared" si="78"/>
        <v>0</v>
      </c>
      <c r="X174" s="66"/>
      <c r="Y174" s="67">
        <f t="shared" si="79"/>
        <v>0</v>
      </c>
      <c r="Z174" s="68"/>
      <c r="AA174" s="75">
        <f t="shared" si="80"/>
        <v>0</v>
      </c>
      <c r="AB174" s="68"/>
      <c r="AC174" s="69">
        <f t="shared" si="81"/>
        <v>0</v>
      </c>
      <c r="AD174" s="314"/>
      <c r="AE174" s="104"/>
    </row>
    <row r="175" spans="1:44" s="71" customFormat="1" ht="18" customHeight="1">
      <c r="A175" s="479">
        <v>50213050</v>
      </c>
      <c r="B175" s="209" t="s">
        <v>544</v>
      </c>
      <c r="C175" s="209"/>
      <c r="D175" s="90"/>
      <c r="E175" s="196"/>
      <c r="F175" s="66"/>
      <c r="G175" s="67"/>
      <c r="H175" s="68"/>
      <c r="I175" s="67"/>
      <c r="J175" s="150"/>
      <c r="K175" s="69"/>
      <c r="L175" s="70"/>
      <c r="M175" s="193"/>
      <c r="N175" s="68"/>
      <c r="O175" s="67"/>
      <c r="P175" s="68"/>
      <c r="Q175" s="69"/>
      <c r="R175" s="70"/>
      <c r="S175" s="67"/>
      <c r="T175" s="68"/>
      <c r="U175" s="67"/>
      <c r="V175" s="68"/>
      <c r="W175" s="69"/>
      <c r="X175" s="66"/>
      <c r="Y175" s="67"/>
      <c r="Z175" s="68"/>
      <c r="AA175" s="75"/>
      <c r="AB175" s="68"/>
      <c r="AC175" s="69"/>
      <c r="AD175" s="314"/>
    </row>
    <row r="176" spans="1:44" s="71" customFormat="1" ht="18" customHeight="1">
      <c r="A176" s="211"/>
      <c r="B176" s="330" t="s">
        <v>291</v>
      </c>
      <c r="C176" s="191">
        <f t="shared" si="59"/>
        <v>1</v>
      </c>
      <c r="D176" s="333">
        <v>1000</v>
      </c>
      <c r="E176" s="332">
        <f t="shared" si="60"/>
        <v>1000</v>
      </c>
      <c r="F176" s="66"/>
      <c r="G176" s="67">
        <f t="shared" si="82"/>
        <v>0</v>
      </c>
      <c r="H176" s="68"/>
      <c r="I176" s="67">
        <f t="shared" si="62"/>
        <v>0</v>
      </c>
      <c r="J176" s="150">
        <v>1</v>
      </c>
      <c r="K176" s="69">
        <f t="shared" si="63"/>
        <v>1000</v>
      </c>
      <c r="L176" s="70"/>
      <c r="M176" s="193">
        <f t="shared" si="61"/>
        <v>0</v>
      </c>
      <c r="N176" s="68"/>
      <c r="O176" s="67">
        <f t="shared" si="58"/>
        <v>0</v>
      </c>
      <c r="P176" s="68"/>
      <c r="Q176" s="69">
        <f t="shared" si="64"/>
        <v>0</v>
      </c>
      <c r="R176" s="70"/>
      <c r="S176" s="67">
        <f t="shared" si="65"/>
        <v>0</v>
      </c>
      <c r="T176" s="68"/>
      <c r="U176" s="67">
        <f t="shared" si="66"/>
        <v>0</v>
      </c>
      <c r="V176" s="68"/>
      <c r="W176" s="69">
        <f t="shared" si="67"/>
        <v>0</v>
      </c>
      <c r="X176" s="66"/>
      <c r="Y176" s="67">
        <f t="shared" si="68"/>
        <v>0</v>
      </c>
      <c r="Z176" s="68"/>
      <c r="AA176" s="75">
        <f t="shared" si="69"/>
        <v>0</v>
      </c>
      <c r="AB176" s="68"/>
      <c r="AC176" s="69">
        <f t="shared" si="70"/>
        <v>0</v>
      </c>
      <c r="AD176" s="314"/>
    </row>
    <row r="177" spans="1:44" s="64" customFormat="1" ht="18" customHeight="1">
      <c r="A177" s="479">
        <v>50213050</v>
      </c>
      <c r="B177" s="209" t="s">
        <v>545</v>
      </c>
      <c r="C177" s="209"/>
      <c r="D177" s="86"/>
      <c r="E177" s="212"/>
      <c r="F177" s="79"/>
      <c r="G177" s="200"/>
      <c r="H177" s="80"/>
      <c r="I177" s="200"/>
      <c r="J177" s="178"/>
      <c r="K177" s="201"/>
      <c r="L177" s="81"/>
      <c r="M177" s="213"/>
      <c r="N177" s="80"/>
      <c r="O177" s="200"/>
      <c r="P177" s="80"/>
      <c r="Q177" s="201"/>
      <c r="R177" s="81"/>
      <c r="S177" s="200"/>
      <c r="T177" s="80"/>
      <c r="U177" s="200"/>
      <c r="V177" s="80"/>
      <c r="W177" s="201"/>
      <c r="X177" s="79"/>
      <c r="Y177" s="200"/>
      <c r="Z177" s="80"/>
      <c r="AA177" s="214"/>
      <c r="AB177" s="80"/>
      <c r="AC177" s="201"/>
      <c r="AD177" s="314"/>
    </row>
    <row r="178" spans="1:44" s="239" customFormat="1" ht="18" customHeight="1">
      <c r="A178" s="159"/>
      <c r="B178" s="329" t="s">
        <v>292</v>
      </c>
      <c r="C178" s="191">
        <f t="shared" si="59"/>
        <v>1</v>
      </c>
      <c r="D178" s="82">
        <v>600</v>
      </c>
      <c r="E178" s="194">
        <f t="shared" si="60"/>
        <v>600</v>
      </c>
      <c r="F178" s="66"/>
      <c r="G178" s="67">
        <f t="shared" si="82"/>
        <v>0</v>
      </c>
      <c r="H178" s="68"/>
      <c r="I178" s="67">
        <f t="shared" si="62"/>
        <v>0</v>
      </c>
      <c r="J178" s="150">
        <v>1</v>
      </c>
      <c r="K178" s="69">
        <f t="shared" si="63"/>
        <v>600</v>
      </c>
      <c r="L178" s="70"/>
      <c r="M178" s="193">
        <f t="shared" si="61"/>
        <v>0</v>
      </c>
      <c r="N178" s="68"/>
      <c r="O178" s="67">
        <f t="shared" si="58"/>
        <v>0</v>
      </c>
      <c r="P178" s="68"/>
      <c r="Q178" s="69">
        <f t="shared" si="64"/>
        <v>0</v>
      </c>
      <c r="R178" s="70"/>
      <c r="S178" s="67">
        <f t="shared" si="65"/>
        <v>0</v>
      </c>
      <c r="T178" s="68"/>
      <c r="U178" s="67">
        <f t="shared" si="66"/>
        <v>0</v>
      </c>
      <c r="V178" s="68"/>
      <c r="W178" s="69">
        <f t="shared" si="67"/>
        <v>0</v>
      </c>
      <c r="X178" s="66"/>
      <c r="Y178" s="67">
        <f t="shared" si="68"/>
        <v>0</v>
      </c>
      <c r="Z178" s="68"/>
      <c r="AA178" s="75">
        <f t="shared" si="69"/>
        <v>0</v>
      </c>
      <c r="AB178" s="68"/>
      <c r="AC178" s="69">
        <f t="shared" si="70"/>
        <v>0</v>
      </c>
      <c r="AD178" s="314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</row>
    <row r="179" spans="1:44" s="239" customFormat="1" ht="18" customHeight="1">
      <c r="A179" s="159"/>
      <c r="B179" s="329" t="s">
        <v>293</v>
      </c>
      <c r="C179" s="191">
        <f t="shared" si="59"/>
        <v>1</v>
      </c>
      <c r="D179" s="82">
        <v>2000</v>
      </c>
      <c r="E179" s="194">
        <f t="shared" si="60"/>
        <v>2000</v>
      </c>
      <c r="F179" s="66"/>
      <c r="G179" s="67">
        <f t="shared" si="82"/>
        <v>0</v>
      </c>
      <c r="H179" s="68"/>
      <c r="I179" s="67">
        <f t="shared" si="62"/>
        <v>0</v>
      </c>
      <c r="J179" s="150">
        <v>1</v>
      </c>
      <c r="K179" s="69">
        <f t="shared" si="63"/>
        <v>2000</v>
      </c>
      <c r="L179" s="70"/>
      <c r="M179" s="193">
        <f t="shared" si="61"/>
        <v>0</v>
      </c>
      <c r="N179" s="68"/>
      <c r="O179" s="67">
        <f t="shared" si="58"/>
        <v>0</v>
      </c>
      <c r="P179" s="68"/>
      <c r="Q179" s="69">
        <f t="shared" si="64"/>
        <v>0</v>
      </c>
      <c r="R179" s="70"/>
      <c r="S179" s="67">
        <f t="shared" si="65"/>
        <v>0</v>
      </c>
      <c r="T179" s="68"/>
      <c r="U179" s="67">
        <f t="shared" si="66"/>
        <v>0</v>
      </c>
      <c r="V179" s="68"/>
      <c r="W179" s="69">
        <f t="shared" si="67"/>
        <v>0</v>
      </c>
      <c r="X179" s="66"/>
      <c r="Y179" s="67">
        <f t="shared" si="68"/>
        <v>0</v>
      </c>
      <c r="Z179" s="68"/>
      <c r="AA179" s="75">
        <f t="shared" si="69"/>
        <v>0</v>
      </c>
      <c r="AB179" s="68"/>
      <c r="AC179" s="69">
        <f t="shared" si="70"/>
        <v>0</v>
      </c>
      <c r="AD179" s="314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</row>
    <row r="180" spans="1:44" s="239" customFormat="1" ht="18" customHeight="1">
      <c r="A180" s="159"/>
      <c r="B180" s="329" t="s">
        <v>294</v>
      </c>
      <c r="C180" s="191">
        <f t="shared" si="59"/>
        <v>1</v>
      </c>
      <c r="D180" s="82">
        <v>4000</v>
      </c>
      <c r="E180" s="194">
        <f t="shared" si="60"/>
        <v>4000</v>
      </c>
      <c r="F180" s="66"/>
      <c r="G180" s="67">
        <f t="shared" si="82"/>
        <v>0</v>
      </c>
      <c r="H180" s="68"/>
      <c r="I180" s="67">
        <f t="shared" si="62"/>
        <v>0</v>
      </c>
      <c r="J180" s="150">
        <v>1</v>
      </c>
      <c r="K180" s="69">
        <f t="shared" si="63"/>
        <v>4000</v>
      </c>
      <c r="L180" s="70"/>
      <c r="M180" s="193">
        <f t="shared" si="61"/>
        <v>0</v>
      </c>
      <c r="N180" s="68"/>
      <c r="O180" s="67">
        <f t="shared" si="58"/>
        <v>0</v>
      </c>
      <c r="P180" s="68"/>
      <c r="Q180" s="69">
        <f t="shared" si="64"/>
        <v>0</v>
      </c>
      <c r="R180" s="70"/>
      <c r="S180" s="67">
        <f t="shared" si="65"/>
        <v>0</v>
      </c>
      <c r="T180" s="68"/>
      <c r="U180" s="67">
        <f t="shared" si="66"/>
        <v>0</v>
      </c>
      <c r="V180" s="68"/>
      <c r="W180" s="69">
        <f t="shared" si="67"/>
        <v>0</v>
      </c>
      <c r="X180" s="66"/>
      <c r="Y180" s="67">
        <f t="shared" si="68"/>
        <v>0</v>
      </c>
      <c r="Z180" s="68"/>
      <c r="AA180" s="75">
        <f t="shared" si="69"/>
        <v>0</v>
      </c>
      <c r="AB180" s="68"/>
      <c r="AC180" s="69">
        <f t="shared" si="70"/>
        <v>0</v>
      </c>
      <c r="AD180" s="314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</row>
    <row r="181" spans="1:44" s="239" customFormat="1" ht="18" customHeight="1">
      <c r="A181" s="159"/>
      <c r="B181" s="329" t="s">
        <v>295</v>
      </c>
      <c r="C181" s="191">
        <f t="shared" si="59"/>
        <v>1</v>
      </c>
      <c r="D181" s="82">
        <v>800</v>
      </c>
      <c r="E181" s="194">
        <f t="shared" si="60"/>
        <v>800</v>
      </c>
      <c r="F181" s="66"/>
      <c r="G181" s="67">
        <f t="shared" si="82"/>
        <v>0</v>
      </c>
      <c r="H181" s="68"/>
      <c r="I181" s="67">
        <f t="shared" si="62"/>
        <v>0</v>
      </c>
      <c r="J181" s="150">
        <v>1</v>
      </c>
      <c r="K181" s="69">
        <f t="shared" si="63"/>
        <v>800</v>
      </c>
      <c r="L181" s="70"/>
      <c r="M181" s="193">
        <f t="shared" si="61"/>
        <v>0</v>
      </c>
      <c r="N181" s="68"/>
      <c r="O181" s="67">
        <f t="shared" si="58"/>
        <v>0</v>
      </c>
      <c r="P181" s="68"/>
      <c r="Q181" s="69">
        <f t="shared" si="64"/>
        <v>0</v>
      </c>
      <c r="R181" s="70"/>
      <c r="S181" s="67">
        <f t="shared" si="65"/>
        <v>0</v>
      </c>
      <c r="T181" s="68"/>
      <c r="U181" s="67">
        <f t="shared" si="66"/>
        <v>0</v>
      </c>
      <c r="V181" s="68"/>
      <c r="W181" s="69">
        <f t="shared" si="67"/>
        <v>0</v>
      </c>
      <c r="X181" s="66"/>
      <c r="Y181" s="67">
        <f t="shared" si="68"/>
        <v>0</v>
      </c>
      <c r="Z181" s="68"/>
      <c r="AA181" s="75">
        <f t="shared" si="69"/>
        <v>0</v>
      </c>
      <c r="AB181" s="68"/>
      <c r="AC181" s="69">
        <f t="shared" si="70"/>
        <v>0</v>
      </c>
      <c r="AD181" s="314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</row>
    <row r="182" spans="1:44" s="239" customFormat="1" ht="18" customHeight="1">
      <c r="A182" s="159"/>
      <c r="B182" s="329" t="s">
        <v>296</v>
      </c>
      <c r="C182" s="191">
        <f t="shared" si="59"/>
        <v>1</v>
      </c>
      <c r="D182" s="82">
        <v>5000</v>
      </c>
      <c r="E182" s="194">
        <f t="shared" si="60"/>
        <v>5000</v>
      </c>
      <c r="F182" s="66"/>
      <c r="G182" s="67">
        <f t="shared" si="82"/>
        <v>0</v>
      </c>
      <c r="H182" s="68"/>
      <c r="I182" s="67">
        <f t="shared" si="62"/>
        <v>0</v>
      </c>
      <c r="J182" s="150">
        <v>1</v>
      </c>
      <c r="K182" s="69">
        <f t="shared" si="63"/>
        <v>5000</v>
      </c>
      <c r="L182" s="70"/>
      <c r="M182" s="193">
        <f t="shared" si="61"/>
        <v>0</v>
      </c>
      <c r="N182" s="68"/>
      <c r="O182" s="67">
        <f t="shared" si="58"/>
        <v>0</v>
      </c>
      <c r="P182" s="68"/>
      <c r="Q182" s="69">
        <f t="shared" si="64"/>
        <v>0</v>
      </c>
      <c r="R182" s="70"/>
      <c r="S182" s="67">
        <f t="shared" si="65"/>
        <v>0</v>
      </c>
      <c r="T182" s="68"/>
      <c r="U182" s="67">
        <f t="shared" si="66"/>
        <v>0</v>
      </c>
      <c r="V182" s="68"/>
      <c r="W182" s="69">
        <f t="shared" si="67"/>
        <v>0</v>
      </c>
      <c r="X182" s="66"/>
      <c r="Y182" s="67">
        <f t="shared" si="68"/>
        <v>0</v>
      </c>
      <c r="Z182" s="68"/>
      <c r="AA182" s="75">
        <f t="shared" si="69"/>
        <v>0</v>
      </c>
      <c r="AB182" s="68"/>
      <c r="AC182" s="69">
        <f t="shared" si="70"/>
        <v>0</v>
      </c>
      <c r="AD182" s="314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</row>
    <row r="183" spans="1:44" s="239" customFormat="1" ht="18" customHeight="1">
      <c r="A183" s="334"/>
      <c r="B183" s="329" t="s">
        <v>297</v>
      </c>
      <c r="C183" s="191">
        <f t="shared" si="59"/>
        <v>1</v>
      </c>
      <c r="D183" s="82">
        <v>750</v>
      </c>
      <c r="E183" s="194">
        <f t="shared" si="60"/>
        <v>750</v>
      </c>
      <c r="F183" s="66"/>
      <c r="G183" s="67">
        <f t="shared" si="82"/>
        <v>0</v>
      </c>
      <c r="H183" s="68"/>
      <c r="I183" s="67">
        <f t="shared" si="62"/>
        <v>0</v>
      </c>
      <c r="J183" s="150">
        <v>1</v>
      </c>
      <c r="K183" s="69">
        <f t="shared" si="63"/>
        <v>750</v>
      </c>
      <c r="L183" s="70"/>
      <c r="M183" s="193">
        <f t="shared" si="61"/>
        <v>0</v>
      </c>
      <c r="N183" s="68"/>
      <c r="O183" s="67">
        <f t="shared" si="58"/>
        <v>0</v>
      </c>
      <c r="P183" s="68"/>
      <c r="Q183" s="69">
        <f t="shared" si="64"/>
        <v>0</v>
      </c>
      <c r="R183" s="70"/>
      <c r="S183" s="67">
        <f t="shared" si="65"/>
        <v>0</v>
      </c>
      <c r="T183" s="68"/>
      <c r="U183" s="67">
        <f t="shared" si="66"/>
        <v>0</v>
      </c>
      <c r="V183" s="68"/>
      <c r="W183" s="69">
        <f t="shared" si="67"/>
        <v>0</v>
      </c>
      <c r="X183" s="66"/>
      <c r="Y183" s="67">
        <f t="shared" si="68"/>
        <v>0</v>
      </c>
      <c r="Z183" s="68"/>
      <c r="AA183" s="75">
        <f t="shared" si="69"/>
        <v>0</v>
      </c>
      <c r="AB183" s="68"/>
      <c r="AC183" s="69">
        <f t="shared" si="70"/>
        <v>0</v>
      </c>
      <c r="AD183" s="314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</row>
    <row r="184" spans="1:44" s="239" customFormat="1" ht="18" customHeight="1">
      <c r="A184" s="211"/>
      <c r="B184" s="330" t="s">
        <v>298</v>
      </c>
      <c r="C184" s="191">
        <f t="shared" si="59"/>
        <v>1</v>
      </c>
      <c r="D184" s="333">
        <v>1200</v>
      </c>
      <c r="E184" s="332">
        <f t="shared" si="60"/>
        <v>1200</v>
      </c>
      <c r="F184" s="66"/>
      <c r="G184" s="67">
        <f t="shared" si="82"/>
        <v>0</v>
      </c>
      <c r="H184" s="68"/>
      <c r="I184" s="67">
        <f t="shared" si="62"/>
        <v>0</v>
      </c>
      <c r="J184" s="150">
        <v>1</v>
      </c>
      <c r="K184" s="69">
        <f t="shared" si="63"/>
        <v>1200</v>
      </c>
      <c r="L184" s="70"/>
      <c r="M184" s="193">
        <f t="shared" si="61"/>
        <v>0</v>
      </c>
      <c r="N184" s="68"/>
      <c r="O184" s="67">
        <f t="shared" si="58"/>
        <v>0</v>
      </c>
      <c r="P184" s="68"/>
      <c r="Q184" s="69">
        <f t="shared" si="64"/>
        <v>0</v>
      </c>
      <c r="R184" s="70"/>
      <c r="S184" s="67">
        <f t="shared" si="65"/>
        <v>0</v>
      </c>
      <c r="T184" s="68"/>
      <c r="U184" s="67">
        <f t="shared" si="66"/>
        <v>0</v>
      </c>
      <c r="V184" s="68"/>
      <c r="W184" s="69">
        <f t="shared" si="67"/>
        <v>0</v>
      </c>
      <c r="X184" s="66"/>
      <c r="Y184" s="67">
        <f t="shared" si="68"/>
        <v>0</v>
      </c>
      <c r="Z184" s="68"/>
      <c r="AA184" s="75">
        <f t="shared" si="69"/>
        <v>0</v>
      </c>
      <c r="AB184" s="68"/>
      <c r="AC184" s="69">
        <f t="shared" si="70"/>
        <v>0</v>
      </c>
      <c r="AD184" s="314"/>
      <c r="AE184" s="104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</row>
    <row r="185" spans="1:44" s="71" customFormat="1" ht="18" customHeight="1">
      <c r="A185" s="479">
        <v>50213050</v>
      </c>
      <c r="B185" s="209" t="s">
        <v>546</v>
      </c>
      <c r="C185" s="209"/>
      <c r="D185" s="90"/>
      <c r="E185" s="196"/>
      <c r="F185" s="66"/>
      <c r="G185" s="67"/>
      <c r="H185" s="68"/>
      <c r="I185" s="67"/>
      <c r="J185" s="150"/>
      <c r="K185" s="69"/>
      <c r="L185" s="70"/>
      <c r="M185" s="193"/>
      <c r="N185" s="68"/>
      <c r="O185" s="67"/>
      <c r="P185" s="68"/>
      <c r="Q185" s="69"/>
      <c r="R185" s="70"/>
      <c r="S185" s="67"/>
      <c r="T185" s="68"/>
      <c r="U185" s="67"/>
      <c r="V185" s="68"/>
      <c r="W185" s="69"/>
      <c r="X185" s="66"/>
      <c r="Y185" s="67"/>
      <c r="Z185" s="68"/>
      <c r="AA185" s="75"/>
      <c r="AB185" s="68"/>
      <c r="AC185" s="69"/>
      <c r="AD185" s="314"/>
    </row>
    <row r="186" spans="1:44" s="239" customFormat="1" ht="18" customHeight="1">
      <c r="A186" s="335"/>
      <c r="B186" s="330" t="s">
        <v>302</v>
      </c>
      <c r="C186" s="189">
        <f t="shared" si="59"/>
        <v>1</v>
      </c>
      <c r="D186" s="333">
        <v>500</v>
      </c>
      <c r="E186" s="332">
        <f t="shared" si="60"/>
        <v>500</v>
      </c>
      <c r="F186" s="66"/>
      <c r="G186" s="67">
        <f t="shared" si="82"/>
        <v>0</v>
      </c>
      <c r="H186" s="68"/>
      <c r="I186" s="67">
        <f t="shared" si="62"/>
        <v>0</v>
      </c>
      <c r="J186" s="83">
        <v>1</v>
      </c>
      <c r="K186" s="69">
        <f t="shared" si="63"/>
        <v>500</v>
      </c>
      <c r="L186" s="70"/>
      <c r="M186" s="193">
        <f t="shared" si="61"/>
        <v>0</v>
      </c>
      <c r="N186" s="68"/>
      <c r="O186" s="67">
        <f t="shared" si="58"/>
        <v>0</v>
      </c>
      <c r="P186" s="68"/>
      <c r="Q186" s="69">
        <f t="shared" si="64"/>
        <v>0</v>
      </c>
      <c r="R186" s="70"/>
      <c r="S186" s="67">
        <f t="shared" si="65"/>
        <v>0</v>
      </c>
      <c r="T186" s="68"/>
      <c r="U186" s="67">
        <f t="shared" si="66"/>
        <v>0</v>
      </c>
      <c r="V186" s="68"/>
      <c r="W186" s="69">
        <f t="shared" si="67"/>
        <v>0</v>
      </c>
      <c r="X186" s="66"/>
      <c r="Y186" s="67">
        <f t="shared" si="68"/>
        <v>0</v>
      </c>
      <c r="Z186" s="68"/>
      <c r="AA186" s="75">
        <f t="shared" si="69"/>
        <v>0</v>
      </c>
      <c r="AB186" s="68"/>
      <c r="AC186" s="69">
        <f t="shared" si="70"/>
        <v>0</v>
      </c>
      <c r="AD186" s="314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</row>
    <row r="187" spans="1:44" s="71" customFormat="1" ht="17" customHeight="1">
      <c r="A187" s="479">
        <v>50213050</v>
      </c>
      <c r="B187" s="209" t="s">
        <v>547</v>
      </c>
      <c r="C187" s="209"/>
      <c r="D187" s="90"/>
      <c r="E187" s="196"/>
      <c r="F187" s="66"/>
      <c r="G187" s="67"/>
      <c r="H187" s="68"/>
      <c r="I187" s="67"/>
      <c r="J187" s="68"/>
      <c r="K187" s="69"/>
      <c r="L187" s="70"/>
      <c r="M187" s="193"/>
      <c r="N187" s="68"/>
      <c r="O187" s="67"/>
      <c r="P187" s="68"/>
      <c r="Q187" s="69"/>
      <c r="R187" s="70"/>
      <c r="S187" s="67"/>
      <c r="T187" s="68"/>
      <c r="U187" s="67"/>
      <c r="V187" s="68"/>
      <c r="W187" s="69"/>
      <c r="X187" s="25"/>
      <c r="Y187" s="67"/>
      <c r="Z187" s="68"/>
      <c r="AA187" s="75"/>
      <c r="AB187" s="68"/>
      <c r="AC187" s="69"/>
      <c r="AD187" s="314"/>
    </row>
    <row r="188" spans="1:44" s="239" customFormat="1" ht="17" customHeight="1">
      <c r="A188" s="336"/>
      <c r="B188" s="329" t="s">
        <v>304</v>
      </c>
      <c r="C188" s="191">
        <f t="shared" si="59"/>
        <v>1</v>
      </c>
      <c r="D188" s="82">
        <v>3000</v>
      </c>
      <c r="E188" s="194">
        <f t="shared" si="60"/>
        <v>3000</v>
      </c>
      <c r="F188" s="66">
        <v>1</v>
      </c>
      <c r="G188" s="67">
        <f t="shared" si="82"/>
        <v>3000</v>
      </c>
      <c r="H188" s="68"/>
      <c r="I188" s="67">
        <f t="shared" si="62"/>
        <v>0</v>
      </c>
      <c r="J188" s="68"/>
      <c r="K188" s="69">
        <f t="shared" si="63"/>
        <v>0</v>
      </c>
      <c r="L188" s="70"/>
      <c r="M188" s="193">
        <f t="shared" si="61"/>
        <v>0</v>
      </c>
      <c r="N188" s="68"/>
      <c r="O188" s="67">
        <f t="shared" si="58"/>
        <v>0</v>
      </c>
      <c r="P188" s="68"/>
      <c r="Q188" s="69">
        <f t="shared" si="64"/>
        <v>0</v>
      </c>
      <c r="R188" s="70"/>
      <c r="S188" s="67">
        <f t="shared" si="65"/>
        <v>0</v>
      </c>
      <c r="T188" s="68"/>
      <c r="U188" s="67">
        <f t="shared" si="66"/>
        <v>0</v>
      </c>
      <c r="V188" s="68"/>
      <c r="W188" s="69">
        <f t="shared" si="67"/>
        <v>0</v>
      </c>
      <c r="X188" s="25"/>
      <c r="Y188" s="67">
        <f t="shared" si="68"/>
        <v>0</v>
      </c>
      <c r="Z188" s="68"/>
      <c r="AA188" s="75">
        <f t="shared" si="69"/>
        <v>0</v>
      </c>
      <c r="AB188" s="68"/>
      <c r="AC188" s="69">
        <f t="shared" si="70"/>
        <v>0</v>
      </c>
      <c r="AD188" s="314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</row>
    <row r="189" spans="1:44" s="239" customFormat="1" ht="17" customHeight="1">
      <c r="A189" s="337"/>
      <c r="B189" s="330" t="s">
        <v>305</v>
      </c>
      <c r="C189" s="189">
        <f t="shared" si="59"/>
        <v>1</v>
      </c>
      <c r="D189" s="333">
        <v>1000</v>
      </c>
      <c r="E189" s="332">
        <f t="shared" si="60"/>
        <v>1000</v>
      </c>
      <c r="F189" s="66">
        <v>1</v>
      </c>
      <c r="G189" s="67">
        <f t="shared" si="82"/>
        <v>1000</v>
      </c>
      <c r="H189" s="68"/>
      <c r="I189" s="67">
        <f t="shared" si="62"/>
        <v>0</v>
      </c>
      <c r="J189" s="68"/>
      <c r="K189" s="69">
        <f t="shared" si="63"/>
        <v>0</v>
      </c>
      <c r="L189" s="70"/>
      <c r="M189" s="193">
        <f t="shared" si="61"/>
        <v>0</v>
      </c>
      <c r="N189" s="68"/>
      <c r="O189" s="67">
        <f t="shared" si="58"/>
        <v>0</v>
      </c>
      <c r="P189" s="68"/>
      <c r="Q189" s="69">
        <f t="shared" si="64"/>
        <v>0</v>
      </c>
      <c r="R189" s="70"/>
      <c r="S189" s="67">
        <f t="shared" si="65"/>
        <v>0</v>
      </c>
      <c r="T189" s="68"/>
      <c r="U189" s="67">
        <f t="shared" si="66"/>
        <v>0</v>
      </c>
      <c r="V189" s="68"/>
      <c r="W189" s="69">
        <f t="shared" si="67"/>
        <v>0</v>
      </c>
      <c r="X189" s="25"/>
      <c r="Y189" s="67">
        <f t="shared" si="68"/>
        <v>0</v>
      </c>
      <c r="Z189" s="68"/>
      <c r="AA189" s="75">
        <f t="shared" si="69"/>
        <v>0</v>
      </c>
      <c r="AB189" s="68"/>
      <c r="AC189" s="69">
        <f t="shared" si="70"/>
        <v>0</v>
      </c>
      <c r="AD189" s="314"/>
      <c r="AE189" s="104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</row>
    <row r="190" spans="1:44" s="71" customFormat="1" ht="17" customHeight="1">
      <c r="A190" s="569">
        <v>50213060</v>
      </c>
      <c r="B190" s="215" t="s">
        <v>548</v>
      </c>
      <c r="C190" s="215"/>
      <c r="D190" s="74"/>
      <c r="E190" s="196"/>
      <c r="F190" s="66"/>
      <c r="G190" s="67"/>
      <c r="H190" s="68"/>
      <c r="I190" s="67"/>
      <c r="J190" s="68"/>
      <c r="K190" s="69"/>
      <c r="L190" s="70"/>
      <c r="M190" s="193"/>
      <c r="N190" s="68"/>
      <c r="O190" s="67"/>
      <c r="P190" s="68"/>
      <c r="Q190" s="69"/>
      <c r="R190" s="70"/>
      <c r="S190" s="67"/>
      <c r="T190" s="68"/>
      <c r="U190" s="67"/>
      <c r="V190" s="68"/>
      <c r="W190" s="69"/>
      <c r="X190" s="25"/>
      <c r="Y190" s="67"/>
      <c r="Z190" s="68"/>
      <c r="AA190" s="75"/>
      <c r="AB190" s="68"/>
      <c r="AC190" s="69"/>
      <c r="AD190" s="314"/>
    </row>
    <row r="191" spans="1:44" s="71" customFormat="1" ht="17" customHeight="1">
      <c r="A191" s="570"/>
      <c r="B191" s="216" t="s">
        <v>549</v>
      </c>
      <c r="C191" s="216"/>
      <c r="D191" s="216"/>
      <c r="E191" s="481"/>
      <c r="F191" s="66"/>
      <c r="G191" s="67"/>
      <c r="H191" s="68"/>
      <c r="I191" s="67"/>
      <c r="J191" s="68"/>
      <c r="K191" s="69"/>
      <c r="L191" s="70"/>
      <c r="M191" s="193"/>
      <c r="N191" s="68"/>
      <c r="O191" s="67"/>
      <c r="P191" s="68"/>
      <c r="Q191" s="69"/>
      <c r="R191" s="70"/>
      <c r="S191" s="67"/>
      <c r="T191" s="68"/>
      <c r="U191" s="67"/>
      <c r="V191" s="68"/>
      <c r="W191" s="69"/>
      <c r="X191" s="70"/>
      <c r="Y191" s="67"/>
      <c r="Z191" s="68"/>
      <c r="AA191" s="75"/>
      <c r="AB191" s="68"/>
      <c r="AC191" s="69"/>
      <c r="AD191" s="314"/>
    </row>
    <row r="192" spans="1:44" s="71" customFormat="1" ht="17" customHeight="1">
      <c r="A192" s="159"/>
      <c r="B192" s="153" t="s">
        <v>310</v>
      </c>
      <c r="C192" s="191">
        <f t="shared" si="59"/>
        <v>1</v>
      </c>
      <c r="D192" s="82">
        <v>16000</v>
      </c>
      <c r="E192" s="194">
        <f t="shared" si="60"/>
        <v>16000</v>
      </c>
      <c r="F192" s="66"/>
      <c r="G192" s="67">
        <f t="shared" si="82"/>
        <v>0</v>
      </c>
      <c r="H192" s="106"/>
      <c r="I192" s="67">
        <f t="shared" si="62"/>
        <v>0</v>
      </c>
      <c r="J192" s="68"/>
      <c r="K192" s="69">
        <f t="shared" si="63"/>
        <v>0</v>
      </c>
      <c r="L192" s="70"/>
      <c r="M192" s="193">
        <f t="shared" si="61"/>
        <v>0</v>
      </c>
      <c r="N192" s="106"/>
      <c r="O192" s="67">
        <f t="shared" si="58"/>
        <v>0</v>
      </c>
      <c r="P192" s="68"/>
      <c r="Q192" s="69">
        <f t="shared" si="64"/>
        <v>0</v>
      </c>
      <c r="R192" s="70"/>
      <c r="S192" s="67">
        <f t="shared" si="65"/>
        <v>0</v>
      </c>
      <c r="T192" s="106"/>
      <c r="U192" s="67">
        <f t="shared" si="66"/>
        <v>0</v>
      </c>
      <c r="V192" s="68"/>
      <c r="W192" s="69">
        <f t="shared" si="67"/>
        <v>0</v>
      </c>
      <c r="X192" s="25"/>
      <c r="Y192" s="67">
        <f t="shared" si="68"/>
        <v>0</v>
      </c>
      <c r="Z192" s="114">
        <v>1</v>
      </c>
      <c r="AA192" s="75">
        <f t="shared" si="69"/>
        <v>16000</v>
      </c>
      <c r="AB192" s="68"/>
      <c r="AC192" s="69">
        <f t="shared" si="70"/>
        <v>0</v>
      </c>
      <c r="AD192" s="314"/>
    </row>
    <row r="193" spans="1:30" s="71" customFormat="1" ht="17" customHeight="1">
      <c r="A193" s="159"/>
      <c r="B193" s="153" t="s">
        <v>311</v>
      </c>
      <c r="C193" s="311">
        <f t="shared" si="59"/>
        <v>1</v>
      </c>
      <c r="D193" s="82">
        <v>5000</v>
      </c>
      <c r="E193" s="194">
        <f t="shared" si="60"/>
        <v>5000</v>
      </c>
      <c r="F193" s="66"/>
      <c r="G193" s="67">
        <f t="shared" si="82"/>
        <v>0</v>
      </c>
      <c r="H193" s="106"/>
      <c r="I193" s="67">
        <f t="shared" si="62"/>
        <v>0</v>
      </c>
      <c r="J193" s="68"/>
      <c r="K193" s="69">
        <f t="shared" si="63"/>
        <v>0</v>
      </c>
      <c r="L193" s="70"/>
      <c r="M193" s="75">
        <f t="shared" si="61"/>
        <v>0</v>
      </c>
      <c r="N193" s="106">
        <v>1</v>
      </c>
      <c r="O193" s="67">
        <f t="shared" si="58"/>
        <v>5000</v>
      </c>
      <c r="P193" s="68"/>
      <c r="Q193" s="69">
        <f t="shared" si="64"/>
        <v>0</v>
      </c>
      <c r="R193" s="70"/>
      <c r="S193" s="67">
        <f t="shared" si="65"/>
        <v>0</v>
      </c>
      <c r="T193" s="106"/>
      <c r="U193" s="67">
        <f t="shared" si="66"/>
        <v>0</v>
      </c>
      <c r="V193" s="68"/>
      <c r="W193" s="69">
        <f t="shared" si="67"/>
        <v>0</v>
      </c>
      <c r="X193" s="25"/>
      <c r="Y193" s="67">
        <f t="shared" si="68"/>
        <v>0</v>
      </c>
      <c r="Z193" s="106"/>
      <c r="AA193" s="75">
        <f t="shared" si="69"/>
        <v>0</v>
      </c>
      <c r="AB193" s="68"/>
      <c r="AC193" s="69">
        <f t="shared" si="70"/>
        <v>0</v>
      </c>
      <c r="AD193" s="314"/>
    </row>
    <row r="194" spans="1:30" s="71" customFormat="1" ht="17" customHeight="1">
      <c r="A194" s="159"/>
      <c r="B194" s="153" t="s">
        <v>550</v>
      </c>
      <c r="C194" s="311">
        <f t="shared" si="59"/>
        <v>1</v>
      </c>
      <c r="D194" s="82">
        <v>10000</v>
      </c>
      <c r="E194" s="194">
        <f t="shared" si="60"/>
        <v>10000</v>
      </c>
      <c r="F194" s="66"/>
      <c r="G194" s="67">
        <f t="shared" si="82"/>
        <v>0</v>
      </c>
      <c r="H194" s="106">
        <v>1</v>
      </c>
      <c r="I194" s="67">
        <f t="shared" si="62"/>
        <v>10000</v>
      </c>
      <c r="J194" s="68"/>
      <c r="K194" s="69">
        <f t="shared" si="63"/>
        <v>0</v>
      </c>
      <c r="L194" s="70"/>
      <c r="M194" s="75">
        <f t="shared" si="61"/>
        <v>0</v>
      </c>
      <c r="N194" s="106"/>
      <c r="O194" s="67">
        <f t="shared" si="58"/>
        <v>0</v>
      </c>
      <c r="P194" s="68"/>
      <c r="Q194" s="69">
        <f t="shared" si="64"/>
        <v>0</v>
      </c>
      <c r="R194" s="70"/>
      <c r="S194" s="67">
        <f t="shared" si="65"/>
        <v>0</v>
      </c>
      <c r="T194" s="106"/>
      <c r="U194" s="67">
        <f t="shared" si="66"/>
        <v>0</v>
      </c>
      <c r="V194" s="68"/>
      <c r="W194" s="69">
        <f t="shared" si="67"/>
        <v>0</v>
      </c>
      <c r="X194" s="25"/>
      <c r="Y194" s="67">
        <f t="shared" si="68"/>
        <v>0</v>
      </c>
      <c r="Z194" s="106"/>
      <c r="AA194" s="75">
        <f t="shared" si="69"/>
        <v>0</v>
      </c>
      <c r="AB194" s="68"/>
      <c r="AC194" s="69">
        <f t="shared" si="70"/>
        <v>0</v>
      </c>
      <c r="AD194" s="314"/>
    </row>
    <row r="195" spans="1:30" s="71" customFormat="1" ht="17" customHeight="1">
      <c r="A195" s="159"/>
      <c r="B195" s="153" t="s">
        <v>312</v>
      </c>
      <c r="C195" s="191">
        <f t="shared" si="59"/>
        <v>1</v>
      </c>
      <c r="D195" s="82">
        <v>2000</v>
      </c>
      <c r="E195" s="194">
        <f t="shared" si="60"/>
        <v>2000</v>
      </c>
      <c r="F195" s="66"/>
      <c r="G195" s="67">
        <f t="shared" si="82"/>
        <v>0</v>
      </c>
      <c r="H195" s="106">
        <v>1</v>
      </c>
      <c r="I195" s="67">
        <f t="shared" si="62"/>
        <v>2000</v>
      </c>
      <c r="J195" s="68"/>
      <c r="K195" s="69">
        <f t="shared" si="63"/>
        <v>0</v>
      </c>
      <c r="L195" s="70"/>
      <c r="M195" s="193">
        <f t="shared" si="61"/>
        <v>0</v>
      </c>
      <c r="N195" s="106"/>
      <c r="O195" s="67">
        <f t="shared" si="58"/>
        <v>0</v>
      </c>
      <c r="P195" s="68"/>
      <c r="Q195" s="69">
        <f t="shared" si="64"/>
        <v>0</v>
      </c>
      <c r="R195" s="70"/>
      <c r="S195" s="67">
        <f t="shared" si="65"/>
        <v>0</v>
      </c>
      <c r="T195" s="106"/>
      <c r="U195" s="67">
        <f t="shared" si="66"/>
        <v>0</v>
      </c>
      <c r="V195" s="68"/>
      <c r="W195" s="69">
        <f t="shared" si="67"/>
        <v>0</v>
      </c>
      <c r="X195" s="25"/>
      <c r="Y195" s="67">
        <f t="shared" si="68"/>
        <v>0</v>
      </c>
      <c r="Z195" s="106"/>
      <c r="AA195" s="75">
        <f t="shared" si="69"/>
        <v>0</v>
      </c>
      <c r="AB195" s="68"/>
      <c r="AC195" s="69">
        <f t="shared" si="70"/>
        <v>0</v>
      </c>
      <c r="AD195" s="314"/>
    </row>
    <row r="196" spans="1:30" s="71" customFormat="1" ht="17" customHeight="1">
      <c r="A196" s="205"/>
      <c r="B196" s="153" t="s">
        <v>313</v>
      </c>
      <c r="C196" s="189">
        <f t="shared" si="59"/>
        <v>2</v>
      </c>
      <c r="D196" s="82">
        <v>6000</v>
      </c>
      <c r="E196" s="194">
        <f t="shared" si="60"/>
        <v>12000</v>
      </c>
      <c r="F196" s="66"/>
      <c r="G196" s="67">
        <f t="shared" si="82"/>
        <v>0</v>
      </c>
      <c r="H196" s="106">
        <v>1</v>
      </c>
      <c r="I196" s="67">
        <f t="shared" si="62"/>
        <v>6000</v>
      </c>
      <c r="J196" s="68"/>
      <c r="K196" s="69">
        <f t="shared" si="63"/>
        <v>0</v>
      </c>
      <c r="L196" s="70"/>
      <c r="M196" s="193">
        <f t="shared" si="61"/>
        <v>0</v>
      </c>
      <c r="N196" s="106"/>
      <c r="O196" s="67">
        <f t="shared" si="58"/>
        <v>0</v>
      </c>
      <c r="P196" s="68"/>
      <c r="Q196" s="69">
        <f t="shared" si="64"/>
        <v>0</v>
      </c>
      <c r="R196" s="70"/>
      <c r="S196" s="67">
        <f t="shared" si="65"/>
        <v>0</v>
      </c>
      <c r="T196" s="106">
        <v>1</v>
      </c>
      <c r="U196" s="67">
        <f t="shared" si="66"/>
        <v>6000</v>
      </c>
      <c r="V196" s="68"/>
      <c r="W196" s="69">
        <f t="shared" si="67"/>
        <v>0</v>
      </c>
      <c r="X196" s="25"/>
      <c r="Y196" s="67">
        <f t="shared" si="68"/>
        <v>0</v>
      </c>
      <c r="Z196" s="106"/>
      <c r="AA196" s="75">
        <f t="shared" si="69"/>
        <v>0</v>
      </c>
      <c r="AB196" s="68"/>
      <c r="AC196" s="69">
        <f t="shared" si="70"/>
        <v>0</v>
      </c>
      <c r="AD196" s="314"/>
    </row>
    <row r="197" spans="1:30" s="71" customFormat="1" ht="17" customHeight="1">
      <c r="A197" s="206"/>
      <c r="B197" s="153" t="s">
        <v>314</v>
      </c>
      <c r="C197" s="189">
        <f t="shared" si="59"/>
        <v>2</v>
      </c>
      <c r="D197" s="82">
        <v>400</v>
      </c>
      <c r="E197" s="194">
        <f t="shared" si="60"/>
        <v>800</v>
      </c>
      <c r="F197" s="66"/>
      <c r="G197" s="67">
        <f t="shared" si="82"/>
        <v>0</v>
      </c>
      <c r="H197" s="106"/>
      <c r="I197" s="67">
        <f t="shared" si="62"/>
        <v>0</v>
      </c>
      <c r="J197" s="68"/>
      <c r="K197" s="69">
        <f t="shared" si="63"/>
        <v>0</v>
      </c>
      <c r="L197" s="70"/>
      <c r="M197" s="193">
        <f t="shared" si="61"/>
        <v>0</v>
      </c>
      <c r="N197" s="106">
        <v>1</v>
      </c>
      <c r="O197" s="67">
        <f t="shared" si="58"/>
        <v>400</v>
      </c>
      <c r="P197" s="68"/>
      <c r="Q197" s="69">
        <f t="shared" si="64"/>
        <v>0</v>
      </c>
      <c r="R197" s="70"/>
      <c r="S197" s="67">
        <f t="shared" si="65"/>
        <v>0</v>
      </c>
      <c r="T197" s="106"/>
      <c r="U197" s="67">
        <f t="shared" si="66"/>
        <v>0</v>
      </c>
      <c r="V197" s="68"/>
      <c r="W197" s="69">
        <f t="shared" si="67"/>
        <v>0</v>
      </c>
      <c r="X197" s="25"/>
      <c r="Y197" s="67">
        <f t="shared" si="68"/>
        <v>0</v>
      </c>
      <c r="Z197" s="106">
        <v>1</v>
      </c>
      <c r="AA197" s="75">
        <f t="shared" si="69"/>
        <v>400</v>
      </c>
      <c r="AB197" s="68"/>
      <c r="AC197" s="69">
        <f t="shared" si="70"/>
        <v>0</v>
      </c>
      <c r="AD197" s="314"/>
    </row>
    <row r="198" spans="1:30" s="71" customFormat="1" ht="18" customHeight="1">
      <c r="A198" s="159"/>
      <c r="B198" s="153" t="s">
        <v>315</v>
      </c>
      <c r="C198" s="191">
        <f t="shared" si="59"/>
        <v>8</v>
      </c>
      <c r="D198" s="82">
        <v>25</v>
      </c>
      <c r="E198" s="194">
        <f t="shared" si="60"/>
        <v>200</v>
      </c>
      <c r="F198" s="66"/>
      <c r="G198" s="67">
        <f t="shared" si="82"/>
        <v>0</v>
      </c>
      <c r="H198" s="106">
        <v>2</v>
      </c>
      <c r="I198" s="67">
        <f t="shared" si="62"/>
        <v>50</v>
      </c>
      <c r="J198" s="68"/>
      <c r="K198" s="69">
        <f t="shared" si="63"/>
        <v>0</v>
      </c>
      <c r="L198" s="70"/>
      <c r="M198" s="193">
        <f t="shared" si="61"/>
        <v>0</v>
      </c>
      <c r="N198" s="106">
        <v>2</v>
      </c>
      <c r="O198" s="67">
        <f t="shared" si="58"/>
        <v>50</v>
      </c>
      <c r="P198" s="68"/>
      <c r="Q198" s="69">
        <f t="shared" si="64"/>
        <v>0</v>
      </c>
      <c r="R198" s="70"/>
      <c r="S198" s="67">
        <f t="shared" si="65"/>
        <v>0</v>
      </c>
      <c r="T198" s="106">
        <v>2</v>
      </c>
      <c r="U198" s="67">
        <f t="shared" si="66"/>
        <v>50</v>
      </c>
      <c r="V198" s="68"/>
      <c r="W198" s="69">
        <f t="shared" si="67"/>
        <v>0</v>
      </c>
      <c r="X198" s="25"/>
      <c r="Y198" s="67">
        <f t="shared" si="68"/>
        <v>0</v>
      </c>
      <c r="Z198" s="106">
        <v>2</v>
      </c>
      <c r="AA198" s="75">
        <f t="shared" si="69"/>
        <v>50</v>
      </c>
      <c r="AB198" s="68"/>
      <c r="AC198" s="69">
        <f t="shared" si="70"/>
        <v>0</v>
      </c>
      <c r="AD198" s="314"/>
    </row>
    <row r="199" spans="1:30" s="71" customFormat="1" ht="17" customHeight="1">
      <c r="A199" s="159"/>
      <c r="B199" s="153" t="s">
        <v>551</v>
      </c>
      <c r="C199" s="191">
        <f t="shared" si="59"/>
        <v>1</v>
      </c>
      <c r="D199" s="82">
        <v>5000</v>
      </c>
      <c r="E199" s="194">
        <f t="shared" si="60"/>
        <v>5000</v>
      </c>
      <c r="F199" s="66"/>
      <c r="G199" s="67">
        <f t="shared" si="82"/>
        <v>0</v>
      </c>
      <c r="H199" s="106">
        <v>1</v>
      </c>
      <c r="I199" s="67">
        <f t="shared" si="62"/>
        <v>5000</v>
      </c>
      <c r="J199" s="68"/>
      <c r="K199" s="69">
        <f t="shared" si="63"/>
        <v>0</v>
      </c>
      <c r="L199" s="70"/>
      <c r="M199" s="193">
        <f t="shared" si="61"/>
        <v>0</v>
      </c>
      <c r="N199" s="106"/>
      <c r="O199" s="67">
        <f t="shared" si="58"/>
        <v>0</v>
      </c>
      <c r="P199" s="68"/>
      <c r="Q199" s="69">
        <f t="shared" si="64"/>
        <v>0</v>
      </c>
      <c r="R199" s="70"/>
      <c r="S199" s="67">
        <f t="shared" si="65"/>
        <v>0</v>
      </c>
      <c r="T199" s="106"/>
      <c r="U199" s="67">
        <f t="shared" si="66"/>
        <v>0</v>
      </c>
      <c r="V199" s="68"/>
      <c r="W199" s="69">
        <f t="shared" si="67"/>
        <v>0</v>
      </c>
      <c r="X199" s="25"/>
      <c r="Y199" s="67">
        <f t="shared" si="68"/>
        <v>0</v>
      </c>
      <c r="Z199" s="106"/>
      <c r="AA199" s="75">
        <f t="shared" si="69"/>
        <v>0</v>
      </c>
      <c r="AB199" s="68"/>
      <c r="AC199" s="69">
        <f t="shared" si="70"/>
        <v>0</v>
      </c>
      <c r="AD199" s="314"/>
    </row>
    <row r="200" spans="1:30" s="71" customFormat="1" ht="17" customHeight="1">
      <c r="A200" s="159"/>
      <c r="B200" s="153" t="s">
        <v>552</v>
      </c>
      <c r="C200" s="191">
        <f t="shared" si="59"/>
        <v>1</v>
      </c>
      <c r="D200" s="82">
        <v>25000</v>
      </c>
      <c r="E200" s="194">
        <f t="shared" si="60"/>
        <v>25000</v>
      </c>
      <c r="F200" s="66"/>
      <c r="G200" s="67">
        <f t="shared" si="82"/>
        <v>0</v>
      </c>
      <c r="H200" s="106"/>
      <c r="I200" s="67">
        <f t="shared" si="62"/>
        <v>0</v>
      </c>
      <c r="J200" s="68"/>
      <c r="K200" s="69">
        <f t="shared" si="63"/>
        <v>0</v>
      </c>
      <c r="L200" s="70"/>
      <c r="M200" s="193">
        <f t="shared" si="61"/>
        <v>0</v>
      </c>
      <c r="N200" s="106"/>
      <c r="O200" s="67">
        <f t="shared" si="58"/>
        <v>0</v>
      </c>
      <c r="P200" s="68"/>
      <c r="Q200" s="69">
        <f t="shared" si="64"/>
        <v>0</v>
      </c>
      <c r="R200" s="70"/>
      <c r="S200" s="67">
        <f t="shared" si="65"/>
        <v>0</v>
      </c>
      <c r="T200" s="106">
        <v>1</v>
      </c>
      <c r="U200" s="67">
        <f t="shared" si="66"/>
        <v>25000</v>
      </c>
      <c r="V200" s="68"/>
      <c r="W200" s="69">
        <f t="shared" si="67"/>
        <v>0</v>
      </c>
      <c r="X200" s="25"/>
      <c r="Y200" s="67">
        <f t="shared" si="68"/>
        <v>0</v>
      </c>
      <c r="Z200" s="106"/>
      <c r="AA200" s="75">
        <f t="shared" si="69"/>
        <v>0</v>
      </c>
      <c r="AB200" s="68"/>
      <c r="AC200" s="69">
        <f t="shared" si="70"/>
        <v>0</v>
      </c>
      <c r="AD200" s="314"/>
    </row>
    <row r="201" spans="1:30" s="71" customFormat="1" ht="17" customHeight="1">
      <c r="A201" s="159"/>
      <c r="B201" s="153" t="s">
        <v>316</v>
      </c>
      <c r="C201" s="191">
        <f t="shared" si="59"/>
        <v>4</v>
      </c>
      <c r="D201" s="82">
        <v>5000</v>
      </c>
      <c r="E201" s="194">
        <f t="shared" si="60"/>
        <v>20000</v>
      </c>
      <c r="F201" s="66"/>
      <c r="G201" s="67">
        <f t="shared" si="82"/>
        <v>0</v>
      </c>
      <c r="H201" s="106">
        <v>2</v>
      </c>
      <c r="I201" s="67">
        <f t="shared" si="62"/>
        <v>10000</v>
      </c>
      <c r="J201" s="68"/>
      <c r="K201" s="69">
        <f t="shared" si="63"/>
        <v>0</v>
      </c>
      <c r="L201" s="70"/>
      <c r="M201" s="193">
        <f t="shared" si="61"/>
        <v>0</v>
      </c>
      <c r="N201" s="106"/>
      <c r="O201" s="67">
        <f t="shared" si="58"/>
        <v>0</v>
      </c>
      <c r="P201" s="68"/>
      <c r="Q201" s="69">
        <f t="shared" si="64"/>
        <v>0</v>
      </c>
      <c r="R201" s="70"/>
      <c r="S201" s="67">
        <f t="shared" si="65"/>
        <v>0</v>
      </c>
      <c r="T201" s="106">
        <v>2</v>
      </c>
      <c r="U201" s="67">
        <f t="shared" si="66"/>
        <v>10000</v>
      </c>
      <c r="V201" s="68"/>
      <c r="W201" s="69">
        <f t="shared" si="67"/>
        <v>0</v>
      </c>
      <c r="X201" s="25"/>
      <c r="Y201" s="67">
        <f t="shared" si="68"/>
        <v>0</v>
      </c>
      <c r="Z201" s="106"/>
      <c r="AA201" s="75">
        <f t="shared" si="69"/>
        <v>0</v>
      </c>
      <c r="AB201" s="68"/>
      <c r="AC201" s="69">
        <f t="shared" si="70"/>
        <v>0</v>
      </c>
      <c r="AD201" s="314"/>
    </row>
    <row r="202" spans="1:30" s="71" customFormat="1" ht="17" customHeight="1">
      <c r="A202" s="159"/>
      <c r="B202" s="153" t="s">
        <v>317</v>
      </c>
      <c r="C202" s="191">
        <f t="shared" si="59"/>
        <v>1</v>
      </c>
      <c r="D202" s="82">
        <v>1000</v>
      </c>
      <c r="E202" s="194">
        <f t="shared" si="60"/>
        <v>1000</v>
      </c>
      <c r="F202" s="66"/>
      <c r="G202" s="67">
        <f t="shared" si="82"/>
        <v>0</v>
      </c>
      <c r="H202" s="106"/>
      <c r="I202" s="67">
        <f t="shared" si="62"/>
        <v>0</v>
      </c>
      <c r="J202" s="68"/>
      <c r="K202" s="69">
        <f t="shared" si="63"/>
        <v>0</v>
      </c>
      <c r="L202" s="70"/>
      <c r="M202" s="193">
        <f t="shared" si="61"/>
        <v>0</v>
      </c>
      <c r="N202" s="106"/>
      <c r="O202" s="67">
        <f t="shared" si="58"/>
        <v>0</v>
      </c>
      <c r="P202" s="68"/>
      <c r="Q202" s="69">
        <f t="shared" si="64"/>
        <v>0</v>
      </c>
      <c r="R202" s="70"/>
      <c r="S202" s="67">
        <f t="shared" si="65"/>
        <v>0</v>
      </c>
      <c r="T202" s="106">
        <v>1</v>
      </c>
      <c r="U202" s="67">
        <f t="shared" si="66"/>
        <v>1000</v>
      </c>
      <c r="V202" s="68"/>
      <c r="W202" s="69">
        <f t="shared" si="67"/>
        <v>0</v>
      </c>
      <c r="X202" s="25"/>
      <c r="Y202" s="67">
        <f t="shared" si="68"/>
        <v>0</v>
      </c>
      <c r="Z202" s="106"/>
      <c r="AA202" s="75">
        <f t="shared" si="69"/>
        <v>0</v>
      </c>
      <c r="AB202" s="68"/>
      <c r="AC202" s="69">
        <f t="shared" si="70"/>
        <v>0</v>
      </c>
      <c r="AD202" s="314"/>
    </row>
    <row r="203" spans="1:30" s="71" customFormat="1" ht="17" customHeight="1">
      <c r="A203" s="160"/>
      <c r="B203" s="153" t="s">
        <v>318</v>
      </c>
      <c r="C203" s="189">
        <f t="shared" si="59"/>
        <v>1</v>
      </c>
      <c r="D203" s="82">
        <v>1000</v>
      </c>
      <c r="E203" s="194">
        <f t="shared" si="60"/>
        <v>1000</v>
      </c>
      <c r="F203" s="66"/>
      <c r="G203" s="67">
        <f t="shared" si="82"/>
        <v>0</v>
      </c>
      <c r="H203" s="106"/>
      <c r="I203" s="67">
        <f t="shared" si="62"/>
        <v>0</v>
      </c>
      <c r="J203" s="68"/>
      <c r="K203" s="69">
        <f t="shared" si="63"/>
        <v>0</v>
      </c>
      <c r="L203" s="70"/>
      <c r="M203" s="193">
        <f t="shared" si="61"/>
        <v>0</v>
      </c>
      <c r="N203" s="106"/>
      <c r="O203" s="67">
        <f t="shared" si="58"/>
        <v>0</v>
      </c>
      <c r="P203" s="68"/>
      <c r="Q203" s="69">
        <f t="shared" si="64"/>
        <v>0</v>
      </c>
      <c r="R203" s="70"/>
      <c r="S203" s="67">
        <f t="shared" si="65"/>
        <v>0</v>
      </c>
      <c r="T203" s="106">
        <v>1</v>
      </c>
      <c r="U203" s="67">
        <f t="shared" si="66"/>
        <v>1000</v>
      </c>
      <c r="V203" s="68"/>
      <c r="W203" s="69">
        <f t="shared" si="67"/>
        <v>0</v>
      </c>
      <c r="X203" s="25"/>
      <c r="Y203" s="67">
        <f t="shared" si="68"/>
        <v>0</v>
      </c>
      <c r="Z203" s="106"/>
      <c r="AA203" s="75">
        <f t="shared" si="69"/>
        <v>0</v>
      </c>
      <c r="AB203" s="68"/>
      <c r="AC203" s="69">
        <f t="shared" si="70"/>
        <v>0</v>
      </c>
      <c r="AD203" s="314"/>
    </row>
    <row r="204" spans="1:30" s="71" customFormat="1" ht="17" customHeight="1">
      <c r="A204" s="160"/>
      <c r="B204" s="153" t="s">
        <v>319</v>
      </c>
      <c r="C204" s="189">
        <f t="shared" si="59"/>
        <v>1</v>
      </c>
      <c r="D204" s="82">
        <v>1000</v>
      </c>
      <c r="E204" s="194">
        <f t="shared" si="60"/>
        <v>1000</v>
      </c>
      <c r="F204" s="66"/>
      <c r="G204" s="67">
        <f t="shared" si="82"/>
        <v>0</v>
      </c>
      <c r="H204" s="106"/>
      <c r="I204" s="67">
        <f t="shared" si="62"/>
        <v>0</v>
      </c>
      <c r="J204" s="68"/>
      <c r="K204" s="69">
        <f t="shared" si="63"/>
        <v>0</v>
      </c>
      <c r="L204" s="70"/>
      <c r="M204" s="193">
        <f t="shared" si="61"/>
        <v>0</v>
      </c>
      <c r="N204" s="106">
        <v>1</v>
      </c>
      <c r="O204" s="67">
        <f t="shared" si="58"/>
        <v>1000</v>
      </c>
      <c r="P204" s="68"/>
      <c r="Q204" s="69">
        <f t="shared" si="64"/>
        <v>0</v>
      </c>
      <c r="R204" s="70"/>
      <c r="S204" s="67">
        <f t="shared" si="65"/>
        <v>0</v>
      </c>
      <c r="T204" s="106"/>
      <c r="U204" s="67">
        <f t="shared" si="66"/>
        <v>0</v>
      </c>
      <c r="V204" s="68"/>
      <c r="W204" s="69">
        <f t="shared" si="67"/>
        <v>0</v>
      </c>
      <c r="X204" s="25"/>
      <c r="Y204" s="67">
        <f t="shared" si="68"/>
        <v>0</v>
      </c>
      <c r="Z204" s="106"/>
      <c r="AA204" s="75">
        <f t="shared" si="69"/>
        <v>0</v>
      </c>
      <c r="AB204" s="68"/>
      <c r="AC204" s="69">
        <f t="shared" si="70"/>
        <v>0</v>
      </c>
      <c r="AD204" s="314"/>
    </row>
    <row r="205" spans="1:30" s="71" customFormat="1" ht="18" customHeight="1">
      <c r="A205" s="480"/>
      <c r="B205" s="217" t="s">
        <v>553</v>
      </c>
      <c r="C205" s="280"/>
      <c r="D205" s="280"/>
      <c r="E205" s="504"/>
      <c r="F205" s="66"/>
      <c r="G205" s="67"/>
      <c r="H205" s="68"/>
      <c r="I205" s="67"/>
      <c r="J205" s="68"/>
      <c r="K205" s="69"/>
      <c r="L205" s="70"/>
      <c r="M205" s="193"/>
      <c r="N205" s="240"/>
      <c r="O205" s="67"/>
      <c r="P205" s="68"/>
      <c r="Q205" s="69"/>
      <c r="R205" s="70"/>
      <c r="S205" s="67"/>
      <c r="T205" s="240"/>
      <c r="U205" s="67"/>
      <c r="V205" s="68"/>
      <c r="W205" s="69"/>
      <c r="X205" s="25"/>
      <c r="Y205" s="67"/>
      <c r="Z205" s="68"/>
      <c r="AA205" s="75"/>
      <c r="AB205" s="68"/>
      <c r="AC205" s="69"/>
      <c r="AD205" s="314"/>
    </row>
    <row r="206" spans="1:30" s="71" customFormat="1" ht="18" customHeight="1">
      <c r="A206" s="206"/>
      <c r="B206" s="151" t="s">
        <v>320</v>
      </c>
      <c r="C206" s="189">
        <f t="shared" si="59"/>
        <v>1</v>
      </c>
      <c r="D206" s="152">
        <v>10000</v>
      </c>
      <c r="E206" s="194">
        <f t="shared" si="60"/>
        <v>10000</v>
      </c>
      <c r="F206" s="259"/>
      <c r="G206" s="67">
        <f t="shared" si="82"/>
        <v>0</v>
      </c>
      <c r="H206" s="68"/>
      <c r="I206" s="67">
        <f t="shared" si="62"/>
        <v>0</v>
      </c>
      <c r="J206" s="68"/>
      <c r="K206" s="69">
        <f t="shared" si="63"/>
        <v>0</v>
      </c>
      <c r="L206" s="259"/>
      <c r="M206" s="193">
        <f t="shared" si="61"/>
        <v>0</v>
      </c>
      <c r="N206" s="68"/>
      <c r="O206" s="67">
        <f t="shared" si="58"/>
        <v>0</v>
      </c>
      <c r="P206" s="68"/>
      <c r="Q206" s="69">
        <f t="shared" si="64"/>
        <v>0</v>
      </c>
      <c r="R206" s="259">
        <v>1</v>
      </c>
      <c r="S206" s="67">
        <f t="shared" si="65"/>
        <v>10000</v>
      </c>
      <c r="T206" s="68"/>
      <c r="U206" s="67">
        <f t="shared" si="66"/>
        <v>0</v>
      </c>
      <c r="V206" s="68"/>
      <c r="W206" s="69">
        <f t="shared" si="67"/>
        <v>0</v>
      </c>
      <c r="X206" s="25"/>
      <c r="Y206" s="67">
        <f t="shared" si="68"/>
        <v>0</v>
      </c>
      <c r="Z206" s="68"/>
      <c r="AA206" s="75">
        <f t="shared" si="69"/>
        <v>0</v>
      </c>
      <c r="AB206" s="68"/>
      <c r="AC206" s="69">
        <f t="shared" si="70"/>
        <v>0</v>
      </c>
      <c r="AD206" s="314"/>
    </row>
    <row r="207" spans="1:30" s="71" customFormat="1" ht="18" customHeight="1">
      <c r="A207" s="149"/>
      <c r="B207" s="153" t="s">
        <v>321</v>
      </c>
      <c r="C207" s="191">
        <f t="shared" si="59"/>
        <v>2</v>
      </c>
      <c r="D207" s="82">
        <v>1000</v>
      </c>
      <c r="E207" s="194">
        <f t="shared" si="60"/>
        <v>2000</v>
      </c>
      <c r="F207" s="105">
        <v>1</v>
      </c>
      <c r="G207" s="67">
        <f t="shared" si="82"/>
        <v>1000</v>
      </c>
      <c r="H207" s="68"/>
      <c r="I207" s="67">
        <f t="shared" si="62"/>
        <v>0</v>
      </c>
      <c r="J207" s="68"/>
      <c r="K207" s="69">
        <f t="shared" si="63"/>
        <v>0</v>
      </c>
      <c r="L207" s="105"/>
      <c r="M207" s="193">
        <f t="shared" si="61"/>
        <v>0</v>
      </c>
      <c r="N207" s="68"/>
      <c r="O207" s="67">
        <f t="shared" si="58"/>
        <v>0</v>
      </c>
      <c r="P207" s="68"/>
      <c r="Q207" s="69">
        <f t="shared" si="64"/>
        <v>0</v>
      </c>
      <c r="R207" s="105">
        <v>1</v>
      </c>
      <c r="S207" s="67">
        <f t="shared" si="65"/>
        <v>1000</v>
      </c>
      <c r="T207" s="68"/>
      <c r="U207" s="67">
        <f t="shared" si="66"/>
        <v>0</v>
      </c>
      <c r="V207" s="68"/>
      <c r="W207" s="69">
        <f t="shared" si="67"/>
        <v>0</v>
      </c>
      <c r="X207" s="105"/>
      <c r="Y207" s="67">
        <f t="shared" si="68"/>
        <v>0</v>
      </c>
      <c r="Z207" s="68"/>
      <c r="AA207" s="75">
        <f t="shared" si="69"/>
        <v>0</v>
      </c>
      <c r="AB207" s="68"/>
      <c r="AC207" s="69">
        <f t="shared" si="70"/>
        <v>0</v>
      </c>
      <c r="AD207" s="314"/>
    </row>
    <row r="208" spans="1:30" s="71" customFormat="1" ht="18" customHeight="1">
      <c r="A208" s="149"/>
      <c r="B208" s="153" t="s">
        <v>311</v>
      </c>
      <c r="C208" s="191">
        <f t="shared" si="59"/>
        <v>1</v>
      </c>
      <c r="D208" s="82">
        <v>5000</v>
      </c>
      <c r="E208" s="194">
        <f t="shared" si="60"/>
        <v>5000</v>
      </c>
      <c r="F208" s="105"/>
      <c r="G208" s="67">
        <f t="shared" si="82"/>
        <v>0</v>
      </c>
      <c r="H208" s="68"/>
      <c r="I208" s="67">
        <f t="shared" si="62"/>
        <v>0</v>
      </c>
      <c r="J208" s="68"/>
      <c r="K208" s="69">
        <f t="shared" si="63"/>
        <v>0</v>
      </c>
      <c r="L208" s="105">
        <v>1</v>
      </c>
      <c r="M208" s="193">
        <f t="shared" si="61"/>
        <v>5000</v>
      </c>
      <c r="N208" s="68"/>
      <c r="O208" s="67">
        <f t="shared" si="58"/>
        <v>0</v>
      </c>
      <c r="P208" s="68"/>
      <c r="Q208" s="69">
        <f t="shared" si="64"/>
        <v>0</v>
      </c>
      <c r="R208" s="105"/>
      <c r="S208" s="67">
        <f t="shared" si="65"/>
        <v>0</v>
      </c>
      <c r="T208" s="68"/>
      <c r="U208" s="67">
        <f t="shared" si="66"/>
        <v>0</v>
      </c>
      <c r="V208" s="68"/>
      <c r="W208" s="69">
        <f t="shared" si="67"/>
        <v>0</v>
      </c>
      <c r="X208" s="105"/>
      <c r="Y208" s="67">
        <f t="shared" si="68"/>
        <v>0</v>
      </c>
      <c r="Z208" s="68"/>
      <c r="AA208" s="75">
        <f t="shared" si="69"/>
        <v>0</v>
      </c>
      <c r="AB208" s="68"/>
      <c r="AC208" s="69">
        <f t="shared" si="70"/>
        <v>0</v>
      </c>
      <c r="AD208" s="314"/>
    </row>
    <row r="209" spans="1:44" s="71" customFormat="1" ht="18" customHeight="1">
      <c r="A209" s="149"/>
      <c r="B209" s="153" t="s">
        <v>322</v>
      </c>
      <c r="C209" s="191">
        <f t="shared" si="59"/>
        <v>1</v>
      </c>
      <c r="D209" s="82">
        <v>10000</v>
      </c>
      <c r="E209" s="194">
        <f t="shared" si="60"/>
        <v>10000</v>
      </c>
      <c r="F209" s="105"/>
      <c r="G209" s="67">
        <f t="shared" si="82"/>
        <v>0</v>
      </c>
      <c r="H209" s="68"/>
      <c r="I209" s="67">
        <f t="shared" si="62"/>
        <v>0</v>
      </c>
      <c r="J209" s="68"/>
      <c r="K209" s="69">
        <f t="shared" si="63"/>
        <v>0</v>
      </c>
      <c r="L209" s="105">
        <v>1</v>
      </c>
      <c r="M209" s="193">
        <f t="shared" si="61"/>
        <v>10000</v>
      </c>
      <c r="N209" s="68"/>
      <c r="O209" s="67">
        <f t="shared" si="58"/>
        <v>0</v>
      </c>
      <c r="P209" s="68"/>
      <c r="Q209" s="69">
        <f t="shared" si="64"/>
        <v>0</v>
      </c>
      <c r="R209" s="105"/>
      <c r="S209" s="67">
        <f t="shared" si="65"/>
        <v>0</v>
      </c>
      <c r="T209" s="68"/>
      <c r="U209" s="67">
        <f t="shared" si="66"/>
        <v>0</v>
      </c>
      <c r="V209" s="68"/>
      <c r="W209" s="69">
        <f t="shared" si="67"/>
        <v>0</v>
      </c>
      <c r="X209" s="105"/>
      <c r="Y209" s="67">
        <f t="shared" si="68"/>
        <v>0</v>
      </c>
      <c r="Z209" s="68"/>
      <c r="AA209" s="75">
        <f t="shared" si="69"/>
        <v>0</v>
      </c>
      <c r="AB209" s="68"/>
      <c r="AC209" s="69">
        <f t="shared" si="70"/>
        <v>0</v>
      </c>
      <c r="AD209" s="314"/>
    </row>
    <row r="210" spans="1:44" s="71" customFormat="1" ht="18" customHeight="1">
      <c r="A210" s="149"/>
      <c r="B210" s="153" t="s">
        <v>323</v>
      </c>
      <c r="C210" s="191">
        <f t="shared" si="59"/>
        <v>2</v>
      </c>
      <c r="D210" s="82">
        <v>500</v>
      </c>
      <c r="E210" s="194">
        <f t="shared" si="60"/>
        <v>1000</v>
      </c>
      <c r="F210" s="105">
        <v>1</v>
      </c>
      <c r="G210" s="67">
        <f t="shared" si="82"/>
        <v>500</v>
      </c>
      <c r="H210" s="68"/>
      <c r="I210" s="67">
        <f t="shared" si="62"/>
        <v>0</v>
      </c>
      <c r="J210" s="68"/>
      <c r="K210" s="69">
        <f t="shared" si="63"/>
        <v>0</v>
      </c>
      <c r="L210" s="105"/>
      <c r="M210" s="193">
        <f t="shared" si="61"/>
        <v>0</v>
      </c>
      <c r="N210" s="68"/>
      <c r="O210" s="67">
        <f t="shared" si="58"/>
        <v>0</v>
      </c>
      <c r="P210" s="68"/>
      <c r="Q210" s="69">
        <f t="shared" si="64"/>
        <v>0</v>
      </c>
      <c r="R210" s="105">
        <v>1</v>
      </c>
      <c r="S210" s="67">
        <f t="shared" si="65"/>
        <v>500</v>
      </c>
      <c r="T210" s="68"/>
      <c r="U210" s="67">
        <f t="shared" si="66"/>
        <v>0</v>
      </c>
      <c r="V210" s="68"/>
      <c r="W210" s="69">
        <f t="shared" si="67"/>
        <v>0</v>
      </c>
      <c r="X210" s="105"/>
      <c r="Y210" s="67">
        <f t="shared" si="68"/>
        <v>0</v>
      </c>
      <c r="Z210" s="68"/>
      <c r="AA210" s="75">
        <f t="shared" si="69"/>
        <v>0</v>
      </c>
      <c r="AB210" s="68"/>
      <c r="AC210" s="69">
        <f t="shared" si="70"/>
        <v>0</v>
      </c>
      <c r="AD210" s="314"/>
    </row>
    <row r="211" spans="1:44" s="71" customFormat="1" ht="18" customHeight="1">
      <c r="A211" s="149"/>
      <c r="B211" s="153" t="s">
        <v>312</v>
      </c>
      <c r="C211" s="191">
        <f t="shared" si="59"/>
        <v>1</v>
      </c>
      <c r="D211" s="82">
        <v>2000</v>
      </c>
      <c r="E211" s="194">
        <f t="shared" si="60"/>
        <v>2000</v>
      </c>
      <c r="F211" s="105">
        <v>1</v>
      </c>
      <c r="G211" s="67">
        <f t="shared" si="82"/>
        <v>2000</v>
      </c>
      <c r="H211" s="68"/>
      <c r="I211" s="67">
        <f t="shared" si="62"/>
        <v>0</v>
      </c>
      <c r="J211" s="68"/>
      <c r="K211" s="69">
        <f t="shared" si="63"/>
        <v>0</v>
      </c>
      <c r="L211" s="105"/>
      <c r="M211" s="193">
        <f t="shared" si="61"/>
        <v>0</v>
      </c>
      <c r="N211" s="68"/>
      <c r="O211" s="67">
        <f t="shared" si="58"/>
        <v>0</v>
      </c>
      <c r="P211" s="68"/>
      <c r="Q211" s="69">
        <f t="shared" si="64"/>
        <v>0</v>
      </c>
      <c r="R211" s="105"/>
      <c r="S211" s="67">
        <f t="shared" si="65"/>
        <v>0</v>
      </c>
      <c r="T211" s="68"/>
      <c r="U211" s="67">
        <f t="shared" si="66"/>
        <v>0</v>
      </c>
      <c r="V211" s="68"/>
      <c r="W211" s="69">
        <f t="shared" si="67"/>
        <v>0</v>
      </c>
      <c r="X211" s="105"/>
      <c r="Y211" s="67">
        <f t="shared" si="68"/>
        <v>0</v>
      </c>
      <c r="Z211" s="68"/>
      <c r="AA211" s="75">
        <f t="shared" si="69"/>
        <v>0</v>
      </c>
      <c r="AB211" s="68"/>
      <c r="AC211" s="69">
        <f t="shared" si="70"/>
        <v>0</v>
      </c>
      <c r="AD211" s="314"/>
    </row>
    <row r="212" spans="1:44" s="71" customFormat="1" ht="18" customHeight="1">
      <c r="A212" s="149"/>
      <c r="B212" s="153" t="s">
        <v>313</v>
      </c>
      <c r="C212" s="191">
        <f t="shared" si="59"/>
        <v>1</v>
      </c>
      <c r="D212" s="82">
        <v>10000</v>
      </c>
      <c r="E212" s="194">
        <f t="shared" si="60"/>
        <v>10000</v>
      </c>
      <c r="F212" s="105">
        <v>1</v>
      </c>
      <c r="G212" s="67">
        <f t="shared" si="82"/>
        <v>10000</v>
      </c>
      <c r="H212" s="68"/>
      <c r="I212" s="67">
        <f t="shared" si="62"/>
        <v>0</v>
      </c>
      <c r="J212" s="68"/>
      <c r="K212" s="69">
        <f t="shared" si="63"/>
        <v>0</v>
      </c>
      <c r="L212" s="105"/>
      <c r="M212" s="193">
        <f t="shared" si="61"/>
        <v>0</v>
      </c>
      <c r="N212" s="68"/>
      <c r="O212" s="67">
        <f t="shared" si="58"/>
        <v>0</v>
      </c>
      <c r="P212" s="68"/>
      <c r="Q212" s="69">
        <f t="shared" si="64"/>
        <v>0</v>
      </c>
      <c r="R212" s="105"/>
      <c r="S212" s="67">
        <f t="shared" si="65"/>
        <v>0</v>
      </c>
      <c r="T212" s="68"/>
      <c r="U212" s="67">
        <f t="shared" si="66"/>
        <v>0</v>
      </c>
      <c r="V212" s="68"/>
      <c r="W212" s="69">
        <f t="shared" si="67"/>
        <v>0</v>
      </c>
      <c r="X212" s="105"/>
      <c r="Y212" s="67">
        <f t="shared" si="68"/>
        <v>0</v>
      </c>
      <c r="Z212" s="68"/>
      <c r="AA212" s="75">
        <f t="shared" si="69"/>
        <v>0</v>
      </c>
      <c r="AB212" s="68"/>
      <c r="AC212" s="69">
        <f t="shared" si="70"/>
        <v>0</v>
      </c>
      <c r="AD212" s="314"/>
    </row>
    <row r="213" spans="1:44" s="71" customFormat="1" ht="18" customHeight="1">
      <c r="A213" s="149"/>
      <c r="B213" s="153" t="s">
        <v>324</v>
      </c>
      <c r="C213" s="191">
        <f t="shared" si="59"/>
        <v>1</v>
      </c>
      <c r="D213" s="82">
        <v>5000</v>
      </c>
      <c r="E213" s="194">
        <f t="shared" si="60"/>
        <v>5000</v>
      </c>
      <c r="F213" s="105"/>
      <c r="G213" s="67">
        <f t="shared" si="82"/>
        <v>0</v>
      </c>
      <c r="H213" s="68"/>
      <c r="I213" s="67">
        <f t="shared" si="62"/>
        <v>0</v>
      </c>
      <c r="J213" s="68"/>
      <c r="K213" s="69">
        <f t="shared" si="63"/>
        <v>0</v>
      </c>
      <c r="L213" s="105">
        <v>1</v>
      </c>
      <c r="M213" s="193">
        <f t="shared" si="61"/>
        <v>5000</v>
      </c>
      <c r="N213" s="68"/>
      <c r="O213" s="67">
        <f t="shared" si="58"/>
        <v>0</v>
      </c>
      <c r="P213" s="68"/>
      <c r="Q213" s="69">
        <f t="shared" si="64"/>
        <v>0</v>
      </c>
      <c r="R213" s="105"/>
      <c r="S213" s="67">
        <f t="shared" si="65"/>
        <v>0</v>
      </c>
      <c r="T213" s="68"/>
      <c r="U213" s="67">
        <f t="shared" si="66"/>
        <v>0</v>
      </c>
      <c r="V213" s="68"/>
      <c r="W213" s="69">
        <f t="shared" si="67"/>
        <v>0</v>
      </c>
      <c r="X213" s="105"/>
      <c r="Y213" s="67">
        <f t="shared" si="68"/>
        <v>0</v>
      </c>
      <c r="Z213" s="68"/>
      <c r="AA213" s="75">
        <f t="shared" si="69"/>
        <v>0</v>
      </c>
      <c r="AB213" s="68"/>
      <c r="AC213" s="69">
        <f t="shared" si="70"/>
        <v>0</v>
      </c>
      <c r="AD213" s="314"/>
    </row>
    <row r="214" spans="1:44" s="71" customFormat="1" ht="18" customHeight="1">
      <c r="A214" s="149"/>
      <c r="B214" s="153" t="s">
        <v>325</v>
      </c>
      <c r="C214" s="191">
        <f t="shared" si="59"/>
        <v>1</v>
      </c>
      <c r="D214" s="82">
        <v>7000</v>
      </c>
      <c r="E214" s="194">
        <f t="shared" si="60"/>
        <v>7000</v>
      </c>
      <c r="F214" s="105"/>
      <c r="G214" s="67">
        <f t="shared" si="82"/>
        <v>0</v>
      </c>
      <c r="H214" s="68"/>
      <c r="I214" s="67">
        <f t="shared" si="62"/>
        <v>0</v>
      </c>
      <c r="J214" s="68"/>
      <c r="K214" s="69">
        <f t="shared" si="63"/>
        <v>0</v>
      </c>
      <c r="L214" s="105">
        <v>1</v>
      </c>
      <c r="M214" s="193">
        <f t="shared" si="61"/>
        <v>7000</v>
      </c>
      <c r="N214" s="68"/>
      <c r="O214" s="67">
        <f t="shared" ref="O214:O264" si="83">N214*D214</f>
        <v>0</v>
      </c>
      <c r="P214" s="68"/>
      <c r="Q214" s="69">
        <f t="shared" si="64"/>
        <v>0</v>
      </c>
      <c r="R214" s="105"/>
      <c r="S214" s="67">
        <f t="shared" si="65"/>
        <v>0</v>
      </c>
      <c r="T214" s="68"/>
      <c r="U214" s="67">
        <f t="shared" si="66"/>
        <v>0</v>
      </c>
      <c r="V214" s="68"/>
      <c r="W214" s="69">
        <f t="shared" si="67"/>
        <v>0</v>
      </c>
      <c r="X214" s="105"/>
      <c r="Y214" s="67">
        <f t="shared" si="68"/>
        <v>0</v>
      </c>
      <c r="Z214" s="68"/>
      <c r="AA214" s="75">
        <f t="shared" si="69"/>
        <v>0</v>
      </c>
      <c r="AB214" s="68"/>
      <c r="AC214" s="69">
        <f t="shared" si="70"/>
        <v>0</v>
      </c>
      <c r="AD214" s="314"/>
    </row>
    <row r="215" spans="1:44" s="71" customFormat="1" ht="18" customHeight="1">
      <c r="A215" s="149"/>
      <c r="B215" s="153" t="s">
        <v>316</v>
      </c>
      <c r="C215" s="191">
        <f t="shared" ref="C215:C339" si="84">F215+H215+J215+L215+N215+P215+R215+T215+V215+X215+Z215+AB215</f>
        <v>4</v>
      </c>
      <c r="D215" s="82">
        <v>5000</v>
      </c>
      <c r="E215" s="194">
        <f t="shared" ref="E215:E264" si="85">D215*C215</f>
        <v>20000</v>
      </c>
      <c r="F215" s="105">
        <v>2</v>
      </c>
      <c r="G215" s="67">
        <f t="shared" si="82"/>
        <v>10000</v>
      </c>
      <c r="H215" s="68"/>
      <c r="I215" s="67">
        <f t="shared" si="62"/>
        <v>0</v>
      </c>
      <c r="J215" s="68"/>
      <c r="K215" s="69">
        <f t="shared" si="63"/>
        <v>0</v>
      </c>
      <c r="L215" s="105"/>
      <c r="M215" s="193">
        <f t="shared" ref="M215:M264" si="86">L215*D215</f>
        <v>0</v>
      </c>
      <c r="N215" s="68"/>
      <c r="O215" s="67">
        <f t="shared" si="83"/>
        <v>0</v>
      </c>
      <c r="P215" s="68"/>
      <c r="Q215" s="69">
        <f t="shared" si="64"/>
        <v>0</v>
      </c>
      <c r="R215" s="105">
        <v>2</v>
      </c>
      <c r="S215" s="67">
        <f t="shared" si="65"/>
        <v>10000</v>
      </c>
      <c r="T215" s="68"/>
      <c r="U215" s="67">
        <f t="shared" si="66"/>
        <v>0</v>
      </c>
      <c r="V215" s="68"/>
      <c r="W215" s="69">
        <f t="shared" si="67"/>
        <v>0</v>
      </c>
      <c r="X215" s="105"/>
      <c r="Y215" s="67">
        <f t="shared" si="68"/>
        <v>0</v>
      </c>
      <c r="Z215" s="68"/>
      <c r="AA215" s="75">
        <f t="shared" si="69"/>
        <v>0</v>
      </c>
      <c r="AB215" s="68"/>
      <c r="AC215" s="69">
        <f t="shared" si="70"/>
        <v>0</v>
      </c>
      <c r="AD215" s="314"/>
    </row>
    <row r="216" spans="1:44" s="71" customFormat="1" ht="18" customHeight="1">
      <c r="A216" s="149"/>
      <c r="B216" s="153" t="s">
        <v>317</v>
      </c>
      <c r="C216" s="191">
        <f t="shared" si="84"/>
        <v>1</v>
      </c>
      <c r="D216" s="82">
        <v>1000</v>
      </c>
      <c r="E216" s="194">
        <f t="shared" si="85"/>
        <v>1000</v>
      </c>
      <c r="F216" s="105"/>
      <c r="G216" s="67">
        <f t="shared" si="82"/>
        <v>0</v>
      </c>
      <c r="H216" s="68"/>
      <c r="I216" s="67">
        <f t="shared" si="62"/>
        <v>0</v>
      </c>
      <c r="J216" s="68"/>
      <c r="K216" s="69">
        <f t="shared" si="63"/>
        <v>0</v>
      </c>
      <c r="L216" s="105"/>
      <c r="M216" s="193">
        <f t="shared" si="86"/>
        <v>0</v>
      </c>
      <c r="N216" s="68"/>
      <c r="O216" s="67">
        <f t="shared" si="83"/>
        <v>0</v>
      </c>
      <c r="P216" s="68"/>
      <c r="Q216" s="69">
        <f t="shared" si="64"/>
        <v>0</v>
      </c>
      <c r="R216" s="105">
        <v>1</v>
      </c>
      <c r="S216" s="67">
        <f t="shared" si="65"/>
        <v>1000</v>
      </c>
      <c r="T216" s="68"/>
      <c r="U216" s="67">
        <f t="shared" si="66"/>
        <v>0</v>
      </c>
      <c r="V216" s="68"/>
      <c r="W216" s="69">
        <f t="shared" si="67"/>
        <v>0</v>
      </c>
      <c r="X216" s="105"/>
      <c r="Y216" s="67">
        <f t="shared" si="68"/>
        <v>0</v>
      </c>
      <c r="Z216" s="68"/>
      <c r="AA216" s="75">
        <f t="shared" si="69"/>
        <v>0</v>
      </c>
      <c r="AB216" s="68"/>
      <c r="AC216" s="69">
        <f t="shared" si="70"/>
        <v>0</v>
      </c>
      <c r="AD216" s="314"/>
    </row>
    <row r="217" spans="1:44" s="71" customFormat="1" ht="18" customHeight="1">
      <c r="A217" s="206"/>
      <c r="B217" s="153" t="s">
        <v>318</v>
      </c>
      <c r="C217" s="191">
        <f t="shared" si="84"/>
        <v>1</v>
      </c>
      <c r="D217" s="82">
        <v>1000</v>
      </c>
      <c r="E217" s="194">
        <f t="shared" si="85"/>
        <v>1000</v>
      </c>
      <c r="F217" s="105"/>
      <c r="G217" s="67">
        <f t="shared" si="82"/>
        <v>0</v>
      </c>
      <c r="H217" s="68"/>
      <c r="I217" s="67">
        <f t="shared" si="62"/>
        <v>0</v>
      </c>
      <c r="J217" s="68"/>
      <c r="K217" s="69">
        <f t="shared" si="63"/>
        <v>0</v>
      </c>
      <c r="L217" s="105"/>
      <c r="M217" s="193">
        <f t="shared" si="86"/>
        <v>0</v>
      </c>
      <c r="N217" s="68"/>
      <c r="O217" s="67">
        <f t="shared" si="83"/>
        <v>0</v>
      </c>
      <c r="P217" s="68"/>
      <c r="Q217" s="69">
        <f t="shared" si="64"/>
        <v>0</v>
      </c>
      <c r="R217" s="105">
        <v>1</v>
      </c>
      <c r="S217" s="67">
        <f t="shared" si="65"/>
        <v>1000</v>
      </c>
      <c r="T217" s="68"/>
      <c r="U217" s="67">
        <f t="shared" si="66"/>
        <v>0</v>
      </c>
      <c r="V217" s="68"/>
      <c r="W217" s="69">
        <f t="shared" si="67"/>
        <v>0</v>
      </c>
      <c r="X217" s="66"/>
      <c r="Y217" s="67">
        <f t="shared" si="68"/>
        <v>0</v>
      </c>
      <c r="Z217" s="68"/>
      <c r="AA217" s="75">
        <f t="shared" si="69"/>
        <v>0</v>
      </c>
      <c r="AB217" s="68"/>
      <c r="AC217" s="69">
        <f t="shared" si="70"/>
        <v>0</v>
      </c>
      <c r="AD217" s="314"/>
    </row>
    <row r="218" spans="1:44" s="71" customFormat="1" ht="18" customHeight="1">
      <c r="A218" s="149"/>
      <c r="B218" s="153" t="s">
        <v>319</v>
      </c>
      <c r="C218" s="311">
        <f t="shared" si="84"/>
        <v>1</v>
      </c>
      <c r="D218" s="82">
        <v>1000</v>
      </c>
      <c r="E218" s="194">
        <f t="shared" si="85"/>
        <v>1000</v>
      </c>
      <c r="F218" s="105"/>
      <c r="G218" s="67">
        <f t="shared" si="82"/>
        <v>0</v>
      </c>
      <c r="H218" s="106"/>
      <c r="I218" s="67">
        <f t="shared" si="62"/>
        <v>0</v>
      </c>
      <c r="J218" s="68"/>
      <c r="K218" s="69">
        <f t="shared" si="63"/>
        <v>0</v>
      </c>
      <c r="L218" s="105">
        <v>1</v>
      </c>
      <c r="M218" s="193">
        <f t="shared" si="86"/>
        <v>1000</v>
      </c>
      <c r="N218" s="106"/>
      <c r="O218" s="67">
        <f t="shared" si="83"/>
        <v>0</v>
      </c>
      <c r="P218" s="68"/>
      <c r="Q218" s="69">
        <f t="shared" si="64"/>
        <v>0</v>
      </c>
      <c r="R218" s="105"/>
      <c r="S218" s="67">
        <f t="shared" si="65"/>
        <v>0</v>
      </c>
      <c r="T218" s="106"/>
      <c r="U218" s="67">
        <f t="shared" si="66"/>
        <v>0</v>
      </c>
      <c r="V218" s="68"/>
      <c r="W218" s="69">
        <f t="shared" si="67"/>
        <v>0</v>
      </c>
      <c r="X218" s="105"/>
      <c r="Y218" s="67">
        <f t="shared" si="68"/>
        <v>0</v>
      </c>
      <c r="Z218" s="68"/>
      <c r="AA218" s="75">
        <f t="shared" si="69"/>
        <v>0</v>
      </c>
      <c r="AB218" s="68"/>
      <c r="AC218" s="69">
        <f t="shared" si="70"/>
        <v>0</v>
      </c>
      <c r="AD218" s="314"/>
      <c r="AE218" s="104"/>
    </row>
    <row r="219" spans="1:44" s="71" customFormat="1" ht="18" customHeight="1">
      <c r="A219" s="505" t="s">
        <v>584</v>
      </c>
      <c r="B219" s="185" t="s">
        <v>585</v>
      </c>
      <c r="C219" s="185"/>
      <c r="D219" s="598"/>
      <c r="E219" s="224"/>
      <c r="F219" s="105"/>
      <c r="G219" s="67"/>
      <c r="H219" s="106"/>
      <c r="I219" s="67"/>
      <c r="J219" s="68"/>
      <c r="K219" s="69"/>
      <c r="L219" s="105"/>
      <c r="M219" s="193"/>
      <c r="N219" s="106"/>
      <c r="O219" s="67"/>
      <c r="P219" s="68"/>
      <c r="Q219" s="69"/>
      <c r="R219" s="105"/>
      <c r="S219" s="67"/>
      <c r="T219" s="106"/>
      <c r="U219" s="67"/>
      <c r="V219" s="68"/>
      <c r="W219" s="69"/>
      <c r="X219" s="105"/>
      <c r="Y219" s="67"/>
      <c r="Z219" s="68"/>
      <c r="AA219" s="75"/>
      <c r="AB219" s="68"/>
      <c r="AC219" s="69"/>
      <c r="AD219" s="314"/>
    </row>
    <row r="220" spans="1:44" s="239" customFormat="1" ht="18" customHeight="1">
      <c r="A220" s="571"/>
      <c r="B220" s="338" t="s">
        <v>790</v>
      </c>
      <c r="C220" s="191">
        <f t="shared" si="84"/>
        <v>1</v>
      </c>
      <c r="D220" s="339">
        <v>300000</v>
      </c>
      <c r="E220" s="340">
        <f t="shared" si="85"/>
        <v>300000</v>
      </c>
      <c r="F220" s="105"/>
      <c r="G220" s="67">
        <f t="shared" ref="G220:G264" si="87">F220*D220</f>
        <v>0</v>
      </c>
      <c r="H220" s="106"/>
      <c r="I220" s="67">
        <f t="shared" ref="I220:I234" si="88">H220*D220</f>
        <v>0</v>
      </c>
      <c r="J220" s="68"/>
      <c r="K220" s="69">
        <f t="shared" ref="K220:K234" si="89">J220*D220</f>
        <v>0</v>
      </c>
      <c r="L220" s="105">
        <v>1</v>
      </c>
      <c r="M220" s="193">
        <f t="shared" ref="M220:M222" si="90">L220*D220</f>
        <v>300000</v>
      </c>
      <c r="N220" s="106"/>
      <c r="O220" s="67">
        <f t="shared" ref="O220:O222" si="91">N220*D220</f>
        <v>0</v>
      </c>
      <c r="P220" s="68"/>
      <c r="Q220" s="69">
        <f t="shared" ref="Q220:Q237" si="92">P220*D220</f>
        <v>0</v>
      </c>
      <c r="R220" s="105"/>
      <c r="S220" s="67">
        <f t="shared" si="65"/>
        <v>0</v>
      </c>
      <c r="T220" s="106"/>
      <c r="U220" s="67">
        <f t="shared" si="66"/>
        <v>0</v>
      </c>
      <c r="V220" s="68"/>
      <c r="W220" s="69">
        <f t="shared" si="67"/>
        <v>0</v>
      </c>
      <c r="X220" s="105"/>
      <c r="Y220" s="67">
        <f t="shared" si="68"/>
        <v>0</v>
      </c>
      <c r="Z220" s="68"/>
      <c r="AA220" s="75">
        <f t="shared" si="69"/>
        <v>0</v>
      </c>
      <c r="AB220" s="68"/>
      <c r="AC220" s="69">
        <f t="shared" si="70"/>
        <v>0</v>
      </c>
      <c r="AD220" s="314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</row>
    <row r="221" spans="1:44" s="239" customFormat="1" ht="18" customHeight="1">
      <c r="A221" s="571"/>
      <c r="B221" s="338" t="s">
        <v>670</v>
      </c>
      <c r="C221" s="191">
        <f t="shared" si="84"/>
        <v>2</v>
      </c>
      <c r="D221" s="339">
        <v>200000</v>
      </c>
      <c r="E221" s="340">
        <f t="shared" si="85"/>
        <v>400000</v>
      </c>
      <c r="F221" s="105"/>
      <c r="G221" s="67">
        <f t="shared" si="87"/>
        <v>0</v>
      </c>
      <c r="H221" s="106">
        <v>1</v>
      </c>
      <c r="I221" s="67">
        <f t="shared" si="88"/>
        <v>200000</v>
      </c>
      <c r="J221" s="68"/>
      <c r="K221" s="69">
        <f t="shared" si="89"/>
        <v>0</v>
      </c>
      <c r="L221" s="105"/>
      <c r="M221" s="193">
        <f t="shared" si="90"/>
        <v>0</v>
      </c>
      <c r="N221" s="106"/>
      <c r="O221" s="67">
        <f t="shared" si="91"/>
        <v>0</v>
      </c>
      <c r="P221" s="68"/>
      <c r="Q221" s="69">
        <f t="shared" si="92"/>
        <v>0</v>
      </c>
      <c r="R221" s="105"/>
      <c r="S221" s="67">
        <f t="shared" si="65"/>
        <v>0</v>
      </c>
      <c r="T221" s="106">
        <v>1</v>
      </c>
      <c r="U221" s="67">
        <f t="shared" si="66"/>
        <v>200000</v>
      </c>
      <c r="V221" s="68"/>
      <c r="W221" s="69">
        <f t="shared" si="67"/>
        <v>0</v>
      </c>
      <c r="X221" s="105"/>
      <c r="Y221" s="67">
        <f t="shared" si="68"/>
        <v>0</v>
      </c>
      <c r="Z221" s="68"/>
      <c r="AA221" s="75">
        <f t="shared" si="69"/>
        <v>0</v>
      </c>
      <c r="AB221" s="68"/>
      <c r="AC221" s="69">
        <f t="shared" si="70"/>
        <v>0</v>
      </c>
      <c r="AD221" s="314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</row>
    <row r="222" spans="1:44" s="239" customFormat="1" ht="18" customHeight="1">
      <c r="A222" s="571"/>
      <c r="B222" s="338" t="s">
        <v>671</v>
      </c>
      <c r="C222" s="191">
        <f t="shared" si="84"/>
        <v>1</v>
      </c>
      <c r="D222" s="339">
        <v>20000</v>
      </c>
      <c r="E222" s="340">
        <f t="shared" si="85"/>
        <v>20000</v>
      </c>
      <c r="F222" s="105">
        <v>1</v>
      </c>
      <c r="G222" s="67">
        <f t="shared" si="87"/>
        <v>20000</v>
      </c>
      <c r="H222" s="106"/>
      <c r="I222" s="67">
        <f t="shared" si="88"/>
        <v>0</v>
      </c>
      <c r="J222" s="68"/>
      <c r="K222" s="69">
        <f t="shared" si="89"/>
        <v>0</v>
      </c>
      <c r="L222" s="105"/>
      <c r="M222" s="193">
        <f t="shared" si="90"/>
        <v>0</v>
      </c>
      <c r="N222" s="106"/>
      <c r="O222" s="67">
        <f t="shared" si="91"/>
        <v>0</v>
      </c>
      <c r="P222" s="68"/>
      <c r="Q222" s="69">
        <f t="shared" si="92"/>
        <v>0</v>
      </c>
      <c r="R222" s="105"/>
      <c r="S222" s="67">
        <f t="shared" si="65"/>
        <v>0</v>
      </c>
      <c r="T222" s="106"/>
      <c r="U222" s="67">
        <f t="shared" si="66"/>
        <v>0</v>
      </c>
      <c r="V222" s="68"/>
      <c r="W222" s="69">
        <f t="shared" si="67"/>
        <v>0</v>
      </c>
      <c r="X222" s="105"/>
      <c r="Y222" s="67">
        <f t="shared" si="68"/>
        <v>0</v>
      </c>
      <c r="Z222" s="68"/>
      <c r="AA222" s="75">
        <f t="shared" si="69"/>
        <v>0</v>
      </c>
      <c r="AB222" s="68"/>
      <c r="AC222" s="69">
        <f t="shared" si="70"/>
        <v>0</v>
      </c>
      <c r="AD222" s="314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</row>
    <row r="223" spans="1:44" s="239" customFormat="1" ht="18" customHeight="1">
      <c r="A223" s="571"/>
      <c r="B223" s="338" t="s">
        <v>672</v>
      </c>
      <c r="C223" s="191">
        <f t="shared" si="84"/>
        <v>1</v>
      </c>
      <c r="D223" s="339">
        <v>5000</v>
      </c>
      <c r="E223" s="340">
        <f t="shared" si="85"/>
        <v>5000</v>
      </c>
      <c r="F223" s="105"/>
      <c r="G223" s="67">
        <f t="shared" si="87"/>
        <v>0</v>
      </c>
      <c r="H223" s="106"/>
      <c r="I223" s="67">
        <f t="shared" si="88"/>
        <v>0</v>
      </c>
      <c r="J223" s="68"/>
      <c r="K223" s="69">
        <f t="shared" si="89"/>
        <v>0</v>
      </c>
      <c r="L223" s="105"/>
      <c r="M223" s="193">
        <f t="shared" ref="M223:M232" si="93">L223*D223</f>
        <v>0</v>
      </c>
      <c r="N223" s="106"/>
      <c r="O223" s="67">
        <f t="shared" ref="O223:O232" si="94">N223*D223</f>
        <v>0</v>
      </c>
      <c r="P223" s="68">
        <v>1</v>
      </c>
      <c r="Q223" s="69">
        <f t="shared" si="92"/>
        <v>5000</v>
      </c>
      <c r="R223" s="105"/>
      <c r="S223" s="67">
        <f t="shared" si="65"/>
        <v>0</v>
      </c>
      <c r="T223" s="106"/>
      <c r="U223" s="67">
        <f t="shared" si="66"/>
        <v>0</v>
      </c>
      <c r="V223" s="68"/>
      <c r="W223" s="69">
        <f t="shared" si="67"/>
        <v>0</v>
      </c>
      <c r="X223" s="105"/>
      <c r="Y223" s="67">
        <f t="shared" si="68"/>
        <v>0</v>
      </c>
      <c r="Z223" s="68"/>
      <c r="AA223" s="75">
        <f t="shared" si="69"/>
        <v>0</v>
      </c>
      <c r="AB223" s="68"/>
      <c r="AC223" s="69">
        <f t="shared" si="70"/>
        <v>0</v>
      </c>
      <c r="AD223" s="314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</row>
    <row r="224" spans="1:44" s="239" customFormat="1" ht="18" customHeight="1">
      <c r="A224" s="571"/>
      <c r="B224" s="338" t="s">
        <v>426</v>
      </c>
      <c r="C224" s="191">
        <f t="shared" si="84"/>
        <v>1</v>
      </c>
      <c r="D224" s="339">
        <v>150000</v>
      </c>
      <c r="E224" s="340">
        <f t="shared" si="85"/>
        <v>150000</v>
      </c>
      <c r="F224" s="105"/>
      <c r="G224" s="67">
        <f t="shared" si="87"/>
        <v>0</v>
      </c>
      <c r="H224" s="106"/>
      <c r="I224" s="67">
        <f t="shared" si="88"/>
        <v>0</v>
      </c>
      <c r="J224" s="68"/>
      <c r="K224" s="69">
        <f t="shared" si="89"/>
        <v>0</v>
      </c>
      <c r="L224" s="105"/>
      <c r="M224" s="193">
        <f t="shared" si="93"/>
        <v>0</v>
      </c>
      <c r="N224" s="106"/>
      <c r="O224" s="67">
        <f t="shared" si="94"/>
        <v>0</v>
      </c>
      <c r="P224" s="68"/>
      <c r="Q224" s="69">
        <f t="shared" si="92"/>
        <v>0</v>
      </c>
      <c r="R224" s="105"/>
      <c r="S224" s="67">
        <f t="shared" si="65"/>
        <v>0</v>
      </c>
      <c r="T224" s="106"/>
      <c r="U224" s="67">
        <f t="shared" si="66"/>
        <v>0</v>
      </c>
      <c r="V224" s="68">
        <v>1</v>
      </c>
      <c r="W224" s="69">
        <f t="shared" si="67"/>
        <v>150000</v>
      </c>
      <c r="X224" s="105"/>
      <c r="Y224" s="67">
        <f t="shared" si="68"/>
        <v>0</v>
      </c>
      <c r="Z224" s="68"/>
      <c r="AA224" s="75">
        <f t="shared" si="69"/>
        <v>0</v>
      </c>
      <c r="AB224" s="68"/>
      <c r="AC224" s="69">
        <f t="shared" si="70"/>
        <v>0</v>
      </c>
      <c r="AD224" s="314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</row>
    <row r="225" spans="1:44" s="239" customFormat="1" ht="18" customHeight="1">
      <c r="A225" s="571"/>
      <c r="B225" s="338" t="s">
        <v>673</v>
      </c>
      <c r="C225" s="311">
        <f t="shared" si="84"/>
        <v>1</v>
      </c>
      <c r="D225" s="339">
        <v>30000</v>
      </c>
      <c r="E225" s="348">
        <f t="shared" si="85"/>
        <v>30000</v>
      </c>
      <c r="F225" s="105"/>
      <c r="G225" s="67">
        <f t="shared" si="87"/>
        <v>0</v>
      </c>
      <c r="H225" s="106"/>
      <c r="I225" s="67">
        <f t="shared" si="88"/>
        <v>0</v>
      </c>
      <c r="J225" s="68"/>
      <c r="K225" s="69">
        <f t="shared" si="89"/>
        <v>0</v>
      </c>
      <c r="L225" s="105"/>
      <c r="M225" s="75">
        <f t="shared" si="93"/>
        <v>0</v>
      </c>
      <c r="N225" s="106"/>
      <c r="O225" s="67">
        <f t="shared" si="94"/>
        <v>0</v>
      </c>
      <c r="P225" s="68"/>
      <c r="Q225" s="69">
        <f t="shared" si="92"/>
        <v>0</v>
      </c>
      <c r="R225" s="105"/>
      <c r="S225" s="67">
        <f t="shared" si="65"/>
        <v>0</v>
      </c>
      <c r="T225" s="106"/>
      <c r="U225" s="67">
        <f t="shared" si="66"/>
        <v>0</v>
      </c>
      <c r="V225" s="68">
        <v>1</v>
      </c>
      <c r="W225" s="69">
        <f t="shared" si="67"/>
        <v>30000</v>
      </c>
      <c r="X225" s="105"/>
      <c r="Y225" s="67">
        <f t="shared" si="68"/>
        <v>0</v>
      </c>
      <c r="Z225" s="68"/>
      <c r="AA225" s="75">
        <f t="shared" si="69"/>
        <v>0</v>
      </c>
      <c r="AB225" s="68"/>
      <c r="AC225" s="69">
        <f t="shared" si="70"/>
        <v>0</v>
      </c>
      <c r="AD225" s="314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</row>
    <row r="226" spans="1:44" s="239" customFormat="1" ht="18" customHeight="1">
      <c r="A226" s="591"/>
      <c r="B226" s="592" t="s">
        <v>674</v>
      </c>
      <c r="C226" s="594">
        <f t="shared" si="84"/>
        <v>1</v>
      </c>
      <c r="D226" s="593">
        <v>200000</v>
      </c>
      <c r="E226" s="546">
        <f t="shared" si="85"/>
        <v>200000</v>
      </c>
      <c r="F226" s="259"/>
      <c r="G226" s="260">
        <f t="shared" si="87"/>
        <v>0</v>
      </c>
      <c r="H226" s="114"/>
      <c r="I226" s="260">
        <f t="shared" si="88"/>
        <v>0</v>
      </c>
      <c r="J226" s="158"/>
      <c r="K226" s="261">
        <f t="shared" si="89"/>
        <v>0</v>
      </c>
      <c r="L226" s="259"/>
      <c r="M226" s="590">
        <f t="shared" ref="M226:M229" si="95">L226*D226</f>
        <v>0</v>
      </c>
      <c r="N226" s="114"/>
      <c r="O226" s="260">
        <f t="shared" ref="O226:O229" si="96">N226*D226</f>
        <v>0</v>
      </c>
      <c r="P226" s="158"/>
      <c r="Q226" s="261">
        <f t="shared" si="92"/>
        <v>0</v>
      </c>
      <c r="R226" s="259"/>
      <c r="S226" s="260">
        <f t="shared" si="65"/>
        <v>0</v>
      </c>
      <c r="T226" s="114"/>
      <c r="U226" s="260">
        <f t="shared" si="66"/>
        <v>0</v>
      </c>
      <c r="V226" s="158"/>
      <c r="W226" s="261">
        <f t="shared" si="67"/>
        <v>0</v>
      </c>
      <c r="X226" s="259"/>
      <c r="Y226" s="260">
        <f t="shared" si="68"/>
        <v>0</v>
      </c>
      <c r="Z226" s="158"/>
      <c r="AA226" s="590">
        <f t="shared" si="69"/>
        <v>0</v>
      </c>
      <c r="AB226" s="158">
        <v>1</v>
      </c>
      <c r="AC226" s="261">
        <f t="shared" si="70"/>
        <v>200000</v>
      </c>
      <c r="AD226" s="314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</row>
    <row r="227" spans="1:44" s="239" customFormat="1" ht="18" customHeight="1">
      <c r="A227" s="571"/>
      <c r="B227" s="338" t="s">
        <v>675</v>
      </c>
      <c r="C227" s="191">
        <f t="shared" si="84"/>
        <v>1</v>
      </c>
      <c r="D227" s="339">
        <v>15000</v>
      </c>
      <c r="E227" s="340">
        <f t="shared" si="85"/>
        <v>15000</v>
      </c>
      <c r="F227" s="105"/>
      <c r="G227" s="67">
        <f t="shared" si="87"/>
        <v>0</v>
      </c>
      <c r="H227" s="106"/>
      <c r="I227" s="67">
        <f t="shared" si="88"/>
        <v>0</v>
      </c>
      <c r="J227" s="68"/>
      <c r="K227" s="69">
        <f t="shared" si="89"/>
        <v>0</v>
      </c>
      <c r="L227" s="105"/>
      <c r="M227" s="193">
        <f t="shared" si="95"/>
        <v>0</v>
      </c>
      <c r="N227" s="106"/>
      <c r="O227" s="67">
        <f t="shared" si="96"/>
        <v>0</v>
      </c>
      <c r="P227" s="68"/>
      <c r="Q227" s="69">
        <f t="shared" si="92"/>
        <v>0</v>
      </c>
      <c r="R227" s="105"/>
      <c r="S227" s="67">
        <f t="shared" ref="S227:S234" si="97">R227*D227</f>
        <v>0</v>
      </c>
      <c r="T227" s="106"/>
      <c r="U227" s="67">
        <f t="shared" ref="U227:U234" si="98">T227*D227</f>
        <v>0</v>
      </c>
      <c r="V227" s="68"/>
      <c r="W227" s="69">
        <f t="shared" ref="W227:W237" si="99">V227*D227</f>
        <v>0</v>
      </c>
      <c r="X227" s="105">
        <v>1</v>
      </c>
      <c r="Y227" s="67">
        <f t="shared" si="68"/>
        <v>15000</v>
      </c>
      <c r="Z227" s="68"/>
      <c r="AA227" s="75">
        <f t="shared" si="69"/>
        <v>0</v>
      </c>
      <c r="AB227" s="68"/>
      <c r="AC227" s="69">
        <f t="shared" si="70"/>
        <v>0</v>
      </c>
      <c r="AD227" s="314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</row>
    <row r="228" spans="1:44" s="239" customFormat="1" ht="18" customHeight="1">
      <c r="A228" s="571"/>
      <c r="B228" s="338" t="s">
        <v>676</v>
      </c>
      <c r="C228" s="191">
        <f t="shared" si="84"/>
        <v>1</v>
      </c>
      <c r="D228" s="339">
        <v>6000</v>
      </c>
      <c r="E228" s="340">
        <f t="shared" si="85"/>
        <v>6000</v>
      </c>
      <c r="F228" s="105"/>
      <c r="G228" s="67">
        <f t="shared" si="87"/>
        <v>0</v>
      </c>
      <c r="H228" s="106"/>
      <c r="I228" s="67">
        <f t="shared" si="88"/>
        <v>0</v>
      </c>
      <c r="J228" s="68"/>
      <c r="K228" s="69">
        <f t="shared" si="89"/>
        <v>0</v>
      </c>
      <c r="L228" s="105"/>
      <c r="M228" s="193">
        <f t="shared" si="95"/>
        <v>0</v>
      </c>
      <c r="N228" s="106"/>
      <c r="O228" s="67">
        <f t="shared" si="96"/>
        <v>0</v>
      </c>
      <c r="P228" s="68"/>
      <c r="Q228" s="69">
        <f t="shared" si="92"/>
        <v>0</v>
      </c>
      <c r="R228" s="105"/>
      <c r="S228" s="67">
        <f t="shared" si="97"/>
        <v>0</v>
      </c>
      <c r="T228" s="106"/>
      <c r="U228" s="67">
        <f t="shared" si="98"/>
        <v>0</v>
      </c>
      <c r="V228" s="68"/>
      <c r="W228" s="69">
        <f t="shared" si="99"/>
        <v>0</v>
      </c>
      <c r="X228" s="105">
        <v>1</v>
      </c>
      <c r="Y228" s="67">
        <f t="shared" si="68"/>
        <v>6000</v>
      </c>
      <c r="Z228" s="68"/>
      <c r="AA228" s="75">
        <f t="shared" si="69"/>
        <v>0</v>
      </c>
      <c r="AB228" s="68"/>
      <c r="AC228" s="69">
        <f t="shared" si="70"/>
        <v>0</v>
      </c>
      <c r="AD228" s="314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</row>
    <row r="229" spans="1:44" s="239" customFormat="1" ht="18" customHeight="1">
      <c r="A229" s="571"/>
      <c r="B229" s="338" t="s">
        <v>677</v>
      </c>
      <c r="C229" s="191">
        <f t="shared" si="84"/>
        <v>1</v>
      </c>
      <c r="D229" s="339">
        <f>10000*2</f>
        <v>20000</v>
      </c>
      <c r="E229" s="340">
        <f t="shared" si="85"/>
        <v>20000</v>
      </c>
      <c r="F229" s="105"/>
      <c r="G229" s="67">
        <f t="shared" si="87"/>
        <v>0</v>
      </c>
      <c r="H229" s="106"/>
      <c r="I229" s="67">
        <f t="shared" si="88"/>
        <v>0</v>
      </c>
      <c r="J229" s="68"/>
      <c r="K229" s="69">
        <f t="shared" si="89"/>
        <v>0</v>
      </c>
      <c r="L229" s="105"/>
      <c r="M229" s="193">
        <f t="shared" si="95"/>
        <v>0</v>
      </c>
      <c r="N229" s="106"/>
      <c r="O229" s="67">
        <f t="shared" si="96"/>
        <v>0</v>
      </c>
      <c r="P229" s="68"/>
      <c r="Q229" s="69">
        <f t="shared" si="92"/>
        <v>0</v>
      </c>
      <c r="R229" s="105"/>
      <c r="S229" s="67">
        <f t="shared" si="97"/>
        <v>0</v>
      </c>
      <c r="T229" s="106"/>
      <c r="U229" s="67">
        <f t="shared" si="98"/>
        <v>0</v>
      </c>
      <c r="V229" s="68"/>
      <c r="W229" s="69">
        <f t="shared" si="99"/>
        <v>0</v>
      </c>
      <c r="X229" s="105">
        <v>1</v>
      </c>
      <c r="Y229" s="67">
        <f t="shared" si="68"/>
        <v>20000</v>
      </c>
      <c r="Z229" s="68"/>
      <c r="AA229" s="75">
        <f t="shared" si="69"/>
        <v>0</v>
      </c>
      <c r="AB229" s="68"/>
      <c r="AC229" s="69">
        <f t="shared" si="70"/>
        <v>0</v>
      </c>
      <c r="AD229" s="314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</row>
    <row r="230" spans="1:44" s="239" customFormat="1" ht="18" customHeight="1">
      <c r="A230" s="571"/>
      <c r="B230" s="338" t="s">
        <v>678</v>
      </c>
      <c r="C230" s="191">
        <f t="shared" si="84"/>
        <v>1</v>
      </c>
      <c r="D230" s="339">
        <v>4000</v>
      </c>
      <c r="E230" s="340">
        <f t="shared" si="85"/>
        <v>4000</v>
      </c>
      <c r="F230" s="105"/>
      <c r="G230" s="67">
        <f t="shared" si="87"/>
        <v>0</v>
      </c>
      <c r="H230" s="106"/>
      <c r="I230" s="67">
        <f t="shared" si="88"/>
        <v>0</v>
      </c>
      <c r="J230" s="68"/>
      <c r="K230" s="69">
        <f t="shared" si="89"/>
        <v>0</v>
      </c>
      <c r="L230" s="105"/>
      <c r="M230" s="193">
        <f t="shared" si="93"/>
        <v>0</v>
      </c>
      <c r="N230" s="106"/>
      <c r="O230" s="67">
        <f t="shared" si="94"/>
        <v>0</v>
      </c>
      <c r="P230" s="68"/>
      <c r="Q230" s="69">
        <f t="shared" si="92"/>
        <v>0</v>
      </c>
      <c r="R230" s="105"/>
      <c r="S230" s="67">
        <f t="shared" si="97"/>
        <v>0</v>
      </c>
      <c r="T230" s="106"/>
      <c r="U230" s="67">
        <f t="shared" si="98"/>
        <v>0</v>
      </c>
      <c r="V230" s="68"/>
      <c r="W230" s="69">
        <f t="shared" si="99"/>
        <v>0</v>
      </c>
      <c r="X230" s="105">
        <v>1</v>
      </c>
      <c r="Y230" s="67">
        <f t="shared" si="68"/>
        <v>4000</v>
      </c>
      <c r="Z230" s="68"/>
      <c r="AA230" s="75">
        <f t="shared" si="69"/>
        <v>0</v>
      </c>
      <c r="AB230" s="68"/>
      <c r="AC230" s="69">
        <f t="shared" si="70"/>
        <v>0</v>
      </c>
      <c r="AD230" s="314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</row>
    <row r="231" spans="1:44" s="239" customFormat="1" ht="18" customHeight="1">
      <c r="A231" s="571"/>
      <c r="B231" s="338" t="s">
        <v>701</v>
      </c>
      <c r="C231" s="191">
        <f t="shared" si="84"/>
        <v>1</v>
      </c>
      <c r="D231" s="339">
        <f>3000*12</f>
        <v>36000</v>
      </c>
      <c r="E231" s="340">
        <f t="shared" si="85"/>
        <v>36000</v>
      </c>
      <c r="F231" s="105"/>
      <c r="G231" s="67">
        <f t="shared" si="87"/>
        <v>0</v>
      </c>
      <c r="H231" s="106"/>
      <c r="I231" s="67">
        <f t="shared" si="88"/>
        <v>0</v>
      </c>
      <c r="J231" s="68">
        <v>1</v>
      </c>
      <c r="K231" s="69">
        <f t="shared" si="89"/>
        <v>36000</v>
      </c>
      <c r="L231" s="105"/>
      <c r="M231" s="193">
        <f t="shared" si="93"/>
        <v>0</v>
      </c>
      <c r="N231" s="106"/>
      <c r="O231" s="67">
        <f t="shared" si="94"/>
        <v>0</v>
      </c>
      <c r="P231" s="68"/>
      <c r="Q231" s="69">
        <f t="shared" si="92"/>
        <v>0</v>
      </c>
      <c r="R231" s="105"/>
      <c r="S231" s="67">
        <f t="shared" si="97"/>
        <v>0</v>
      </c>
      <c r="T231" s="106"/>
      <c r="U231" s="67">
        <f t="shared" si="98"/>
        <v>0</v>
      </c>
      <c r="V231" s="68"/>
      <c r="W231" s="69">
        <f t="shared" si="99"/>
        <v>0</v>
      </c>
      <c r="X231" s="105"/>
      <c r="Y231" s="67">
        <f t="shared" si="68"/>
        <v>0</v>
      </c>
      <c r="Z231" s="68"/>
      <c r="AA231" s="75">
        <f t="shared" si="69"/>
        <v>0</v>
      </c>
      <c r="AB231" s="68"/>
      <c r="AC231" s="69">
        <f t="shared" si="70"/>
        <v>0</v>
      </c>
      <c r="AD231" s="314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</row>
    <row r="232" spans="1:44" s="239" customFormat="1" ht="18" customHeight="1">
      <c r="A232" s="571"/>
      <c r="B232" s="338" t="s">
        <v>427</v>
      </c>
      <c r="C232" s="191">
        <f t="shared" si="84"/>
        <v>1</v>
      </c>
      <c r="D232" s="339">
        <v>30000</v>
      </c>
      <c r="E232" s="340">
        <f t="shared" si="85"/>
        <v>30000</v>
      </c>
      <c r="F232" s="105"/>
      <c r="G232" s="67">
        <f t="shared" si="87"/>
        <v>0</v>
      </c>
      <c r="H232" s="106"/>
      <c r="I232" s="67">
        <f t="shared" si="88"/>
        <v>0</v>
      </c>
      <c r="J232" s="68">
        <v>1</v>
      </c>
      <c r="K232" s="69">
        <f t="shared" si="89"/>
        <v>30000</v>
      </c>
      <c r="L232" s="105"/>
      <c r="M232" s="193">
        <f t="shared" si="93"/>
        <v>0</v>
      </c>
      <c r="N232" s="106"/>
      <c r="O232" s="67">
        <f t="shared" si="94"/>
        <v>0</v>
      </c>
      <c r="P232" s="68"/>
      <c r="Q232" s="69">
        <f t="shared" si="92"/>
        <v>0</v>
      </c>
      <c r="R232" s="105"/>
      <c r="S232" s="67">
        <f t="shared" si="97"/>
        <v>0</v>
      </c>
      <c r="T232" s="106"/>
      <c r="U232" s="67">
        <f t="shared" si="98"/>
        <v>0</v>
      </c>
      <c r="V232" s="68"/>
      <c r="W232" s="69">
        <f t="shared" si="99"/>
        <v>0</v>
      </c>
      <c r="X232" s="105"/>
      <c r="Y232" s="67">
        <f t="shared" si="68"/>
        <v>0</v>
      </c>
      <c r="Z232" s="68"/>
      <c r="AA232" s="75">
        <f t="shared" si="69"/>
        <v>0</v>
      </c>
      <c r="AB232" s="68"/>
      <c r="AC232" s="69">
        <f t="shared" si="70"/>
        <v>0</v>
      </c>
      <c r="AD232" s="314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</row>
    <row r="233" spans="1:44" s="71" customFormat="1" ht="18" customHeight="1">
      <c r="A233" s="645" t="s">
        <v>813</v>
      </c>
      <c r="B233" s="646"/>
      <c r="C233" s="646"/>
      <c r="D233" s="221"/>
      <c r="E233" s="572"/>
      <c r="F233" s="105"/>
      <c r="G233" s="67"/>
      <c r="H233" s="106"/>
      <c r="I233" s="67"/>
      <c r="J233" s="68"/>
      <c r="K233" s="69"/>
      <c r="L233" s="105"/>
      <c r="M233" s="193"/>
      <c r="N233" s="106"/>
      <c r="O233" s="67"/>
      <c r="P233" s="68"/>
      <c r="Q233" s="69"/>
      <c r="R233" s="105"/>
      <c r="S233" s="67"/>
      <c r="T233" s="106"/>
      <c r="U233" s="67"/>
      <c r="V233" s="68"/>
      <c r="W233" s="69"/>
      <c r="X233" s="105"/>
      <c r="Y233" s="67"/>
      <c r="Z233" s="68"/>
      <c r="AA233" s="75"/>
      <c r="AB233" s="68"/>
      <c r="AC233" s="69"/>
      <c r="AD233" s="314"/>
    </row>
    <row r="234" spans="1:44" s="239" customFormat="1" ht="20.5" customHeight="1">
      <c r="A234" s="149"/>
      <c r="B234" s="341" t="s">
        <v>586</v>
      </c>
      <c r="C234" s="311">
        <f t="shared" si="84"/>
        <v>1</v>
      </c>
      <c r="D234" s="342">
        <v>48000</v>
      </c>
      <c r="E234" s="194">
        <f t="shared" si="85"/>
        <v>48000</v>
      </c>
      <c r="F234" s="105"/>
      <c r="G234" s="67">
        <f t="shared" si="87"/>
        <v>0</v>
      </c>
      <c r="H234" s="106"/>
      <c r="I234" s="67">
        <f t="shared" si="88"/>
        <v>0</v>
      </c>
      <c r="J234" s="68"/>
      <c r="K234" s="69">
        <f t="shared" si="89"/>
        <v>0</v>
      </c>
      <c r="L234" s="105"/>
      <c r="M234" s="193">
        <f t="shared" si="86"/>
        <v>0</v>
      </c>
      <c r="N234" s="106"/>
      <c r="O234" s="67">
        <f t="shared" si="83"/>
        <v>0</v>
      </c>
      <c r="P234" s="68"/>
      <c r="Q234" s="69">
        <f t="shared" si="92"/>
        <v>0</v>
      </c>
      <c r="R234" s="105"/>
      <c r="S234" s="67">
        <f t="shared" si="97"/>
        <v>0</v>
      </c>
      <c r="T234" s="106"/>
      <c r="U234" s="67">
        <f t="shared" si="98"/>
        <v>0</v>
      </c>
      <c r="V234" s="68"/>
      <c r="W234" s="69">
        <f t="shared" si="99"/>
        <v>0</v>
      </c>
      <c r="X234" s="105">
        <v>1</v>
      </c>
      <c r="Y234" s="67">
        <f t="shared" ref="Y234:Y244" si="100">X234*D234</f>
        <v>48000</v>
      </c>
      <c r="Z234" s="68"/>
      <c r="AA234" s="75">
        <f t="shared" ref="AA234:AA248" si="101">Z234*D234</f>
        <v>0</v>
      </c>
      <c r="AB234" s="68"/>
      <c r="AC234" s="69">
        <f t="shared" ref="AC234:AC244" si="102">AB234*D234</f>
        <v>0</v>
      </c>
      <c r="AD234" s="314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</row>
    <row r="235" spans="1:44" s="239" customFormat="1" ht="20.5" customHeight="1">
      <c r="A235" s="149"/>
      <c r="B235" s="343" t="s">
        <v>420</v>
      </c>
      <c r="C235" s="311">
        <f t="shared" si="84"/>
        <v>1</v>
      </c>
      <c r="D235" s="342">
        <v>5000</v>
      </c>
      <c r="E235" s="194">
        <f t="shared" si="85"/>
        <v>5000</v>
      </c>
      <c r="F235" s="105"/>
      <c r="G235" s="67">
        <f t="shared" si="87"/>
        <v>0</v>
      </c>
      <c r="H235" s="106"/>
      <c r="I235" s="67">
        <f t="shared" ref="I235:I264" si="103">H235*D235</f>
        <v>0</v>
      </c>
      <c r="J235" s="68"/>
      <c r="K235" s="69">
        <f t="shared" ref="K235:K264" si="104">J235*D235</f>
        <v>0</v>
      </c>
      <c r="L235" s="105"/>
      <c r="M235" s="193">
        <f t="shared" si="86"/>
        <v>0</v>
      </c>
      <c r="N235" s="106"/>
      <c r="O235" s="67">
        <f t="shared" si="83"/>
        <v>0</v>
      </c>
      <c r="P235" s="68"/>
      <c r="Q235" s="69">
        <f t="shared" si="92"/>
        <v>0</v>
      </c>
      <c r="R235" s="105"/>
      <c r="S235" s="67">
        <f t="shared" ref="S235:S264" si="105">R235*D235</f>
        <v>0</v>
      </c>
      <c r="T235" s="106"/>
      <c r="U235" s="67">
        <f t="shared" ref="U235:U264" si="106">T235*D235</f>
        <v>0</v>
      </c>
      <c r="V235" s="68"/>
      <c r="W235" s="69">
        <f t="shared" si="99"/>
        <v>0</v>
      </c>
      <c r="X235" s="105">
        <v>1</v>
      </c>
      <c r="Y235" s="67">
        <f t="shared" si="100"/>
        <v>5000</v>
      </c>
      <c r="Z235" s="68"/>
      <c r="AA235" s="75">
        <f t="shared" si="101"/>
        <v>0</v>
      </c>
      <c r="AB235" s="68"/>
      <c r="AC235" s="69">
        <f t="shared" si="102"/>
        <v>0</v>
      </c>
      <c r="AD235" s="314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</row>
    <row r="236" spans="1:44" s="239" customFormat="1" ht="20.5" customHeight="1">
      <c r="A236" s="149"/>
      <c r="B236" s="343" t="s">
        <v>428</v>
      </c>
      <c r="C236" s="311">
        <f t="shared" si="84"/>
        <v>1</v>
      </c>
      <c r="D236" s="342">
        <v>8000</v>
      </c>
      <c r="E236" s="194">
        <f t="shared" si="85"/>
        <v>8000</v>
      </c>
      <c r="F236" s="105"/>
      <c r="G236" s="67">
        <f t="shared" si="87"/>
        <v>0</v>
      </c>
      <c r="H236" s="106"/>
      <c r="I236" s="67">
        <f t="shared" si="103"/>
        <v>0</v>
      </c>
      <c r="J236" s="68"/>
      <c r="K236" s="69">
        <f t="shared" si="104"/>
        <v>0</v>
      </c>
      <c r="L236" s="105"/>
      <c r="M236" s="193">
        <f t="shared" si="86"/>
        <v>0</v>
      </c>
      <c r="N236" s="106"/>
      <c r="O236" s="67">
        <f t="shared" si="83"/>
        <v>0</v>
      </c>
      <c r="P236" s="68"/>
      <c r="Q236" s="69">
        <f t="shared" si="92"/>
        <v>0</v>
      </c>
      <c r="R236" s="105"/>
      <c r="S236" s="67">
        <f t="shared" si="105"/>
        <v>0</v>
      </c>
      <c r="T236" s="106"/>
      <c r="U236" s="67">
        <f t="shared" si="106"/>
        <v>0</v>
      </c>
      <c r="V236" s="68"/>
      <c r="W236" s="69">
        <f t="shared" si="99"/>
        <v>0</v>
      </c>
      <c r="X236" s="105">
        <v>1</v>
      </c>
      <c r="Y236" s="67">
        <f t="shared" si="100"/>
        <v>8000</v>
      </c>
      <c r="Z236" s="68"/>
      <c r="AA236" s="75">
        <f t="shared" si="101"/>
        <v>0</v>
      </c>
      <c r="AB236" s="68"/>
      <c r="AC236" s="69">
        <f t="shared" si="102"/>
        <v>0</v>
      </c>
      <c r="AD236" s="314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</row>
    <row r="237" spans="1:44" s="239" customFormat="1" ht="20.5" customHeight="1">
      <c r="A237" s="149"/>
      <c r="B237" s="343" t="s">
        <v>421</v>
      </c>
      <c r="C237" s="191">
        <f t="shared" si="84"/>
        <v>1</v>
      </c>
      <c r="D237" s="342">
        <v>1000</v>
      </c>
      <c r="E237" s="194">
        <f t="shared" si="85"/>
        <v>1000</v>
      </c>
      <c r="F237" s="105"/>
      <c r="G237" s="67">
        <f t="shared" si="87"/>
        <v>0</v>
      </c>
      <c r="H237" s="106"/>
      <c r="I237" s="67">
        <f t="shared" si="103"/>
        <v>0</v>
      </c>
      <c r="J237" s="68"/>
      <c r="K237" s="69">
        <f t="shared" si="104"/>
        <v>0</v>
      </c>
      <c r="L237" s="105"/>
      <c r="M237" s="193">
        <f t="shared" si="86"/>
        <v>0</v>
      </c>
      <c r="N237" s="106"/>
      <c r="O237" s="67">
        <f t="shared" si="83"/>
        <v>0</v>
      </c>
      <c r="P237" s="68"/>
      <c r="Q237" s="69">
        <f t="shared" si="92"/>
        <v>0</v>
      </c>
      <c r="R237" s="105"/>
      <c r="S237" s="67">
        <f t="shared" si="105"/>
        <v>0</v>
      </c>
      <c r="T237" s="106"/>
      <c r="U237" s="67">
        <f t="shared" si="106"/>
        <v>0</v>
      </c>
      <c r="V237" s="68"/>
      <c r="W237" s="69">
        <f t="shared" si="99"/>
        <v>0</v>
      </c>
      <c r="X237" s="105">
        <v>1</v>
      </c>
      <c r="Y237" s="67">
        <f t="shared" si="100"/>
        <v>1000</v>
      </c>
      <c r="Z237" s="68"/>
      <c r="AA237" s="75">
        <f t="shared" si="101"/>
        <v>0</v>
      </c>
      <c r="AB237" s="68"/>
      <c r="AC237" s="69">
        <f t="shared" si="102"/>
        <v>0</v>
      </c>
      <c r="AD237" s="314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</row>
    <row r="238" spans="1:44" s="239" customFormat="1" ht="20.5" customHeight="1">
      <c r="A238" s="149"/>
      <c r="B238" s="343" t="s">
        <v>699</v>
      </c>
      <c r="C238" s="191">
        <f t="shared" si="84"/>
        <v>1</v>
      </c>
      <c r="D238" s="342">
        <f>500*60</f>
        <v>30000</v>
      </c>
      <c r="E238" s="194">
        <f t="shared" si="85"/>
        <v>30000</v>
      </c>
      <c r="F238" s="105"/>
      <c r="G238" s="67">
        <f t="shared" si="87"/>
        <v>0</v>
      </c>
      <c r="H238" s="106"/>
      <c r="I238" s="67">
        <f t="shared" si="103"/>
        <v>0</v>
      </c>
      <c r="J238" s="68"/>
      <c r="K238" s="69">
        <f t="shared" si="104"/>
        <v>0</v>
      </c>
      <c r="L238" s="105"/>
      <c r="M238" s="193">
        <f t="shared" si="86"/>
        <v>0</v>
      </c>
      <c r="N238" s="106"/>
      <c r="O238" s="67">
        <f t="shared" si="83"/>
        <v>0</v>
      </c>
      <c r="P238" s="68"/>
      <c r="Q238" s="69">
        <f t="shared" ref="Q238:Q264" si="107">P238*D238</f>
        <v>0</v>
      </c>
      <c r="R238" s="105"/>
      <c r="S238" s="67">
        <f t="shared" si="105"/>
        <v>0</v>
      </c>
      <c r="T238" s="106"/>
      <c r="U238" s="67">
        <f t="shared" si="106"/>
        <v>0</v>
      </c>
      <c r="V238" s="68"/>
      <c r="W238" s="69">
        <f t="shared" ref="W238:W264" si="108">V238*D238</f>
        <v>0</v>
      </c>
      <c r="X238" s="105">
        <v>1</v>
      </c>
      <c r="Y238" s="67">
        <f t="shared" si="100"/>
        <v>30000</v>
      </c>
      <c r="Z238" s="68"/>
      <c r="AA238" s="75">
        <f t="shared" si="101"/>
        <v>0</v>
      </c>
      <c r="AB238" s="68"/>
      <c r="AC238" s="69">
        <f t="shared" si="102"/>
        <v>0</v>
      </c>
      <c r="AD238" s="314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</row>
    <row r="239" spans="1:44" s="239" customFormat="1" ht="20.5" customHeight="1">
      <c r="A239" s="149"/>
      <c r="B239" s="341" t="s">
        <v>587</v>
      </c>
      <c r="C239" s="191">
        <f t="shared" si="84"/>
        <v>1</v>
      </c>
      <c r="D239" s="342">
        <v>10000</v>
      </c>
      <c r="E239" s="194">
        <f t="shared" si="85"/>
        <v>10000</v>
      </c>
      <c r="F239" s="105"/>
      <c r="G239" s="67">
        <f t="shared" si="87"/>
        <v>0</v>
      </c>
      <c r="H239" s="106"/>
      <c r="I239" s="67">
        <f t="shared" si="103"/>
        <v>0</v>
      </c>
      <c r="J239" s="68"/>
      <c r="K239" s="69">
        <f t="shared" si="104"/>
        <v>0</v>
      </c>
      <c r="L239" s="105"/>
      <c r="M239" s="193">
        <f t="shared" si="86"/>
        <v>0</v>
      </c>
      <c r="N239" s="106"/>
      <c r="O239" s="67">
        <f t="shared" si="83"/>
        <v>0</v>
      </c>
      <c r="P239" s="68"/>
      <c r="Q239" s="69">
        <f t="shared" si="107"/>
        <v>0</v>
      </c>
      <c r="R239" s="105"/>
      <c r="S239" s="67">
        <f t="shared" si="105"/>
        <v>0</v>
      </c>
      <c r="T239" s="106"/>
      <c r="U239" s="67">
        <f t="shared" si="106"/>
        <v>0</v>
      </c>
      <c r="V239" s="68"/>
      <c r="W239" s="69">
        <f t="shared" si="108"/>
        <v>0</v>
      </c>
      <c r="X239" s="105">
        <v>1</v>
      </c>
      <c r="Y239" s="67">
        <f t="shared" si="100"/>
        <v>10000</v>
      </c>
      <c r="Z239" s="68"/>
      <c r="AA239" s="75">
        <f t="shared" si="101"/>
        <v>0</v>
      </c>
      <c r="AB239" s="68"/>
      <c r="AC239" s="69">
        <f t="shared" si="102"/>
        <v>0</v>
      </c>
      <c r="AD239" s="314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</row>
    <row r="240" spans="1:44" s="239" customFormat="1" ht="20.5" customHeight="1">
      <c r="A240" s="149"/>
      <c r="B240" s="344" t="s">
        <v>588</v>
      </c>
      <c r="C240" s="191">
        <f t="shared" si="84"/>
        <v>1</v>
      </c>
      <c r="D240" s="342">
        <v>240000</v>
      </c>
      <c r="E240" s="194">
        <f t="shared" si="85"/>
        <v>240000</v>
      </c>
      <c r="F240" s="105"/>
      <c r="G240" s="67">
        <f t="shared" si="87"/>
        <v>0</v>
      </c>
      <c r="H240" s="106"/>
      <c r="I240" s="67">
        <f t="shared" si="103"/>
        <v>0</v>
      </c>
      <c r="J240" s="68"/>
      <c r="K240" s="69">
        <f t="shared" si="104"/>
        <v>0</v>
      </c>
      <c r="L240" s="105"/>
      <c r="M240" s="193">
        <f t="shared" si="86"/>
        <v>0</v>
      </c>
      <c r="N240" s="106"/>
      <c r="O240" s="67">
        <f t="shared" si="83"/>
        <v>0</v>
      </c>
      <c r="P240" s="68"/>
      <c r="Q240" s="69">
        <f t="shared" si="107"/>
        <v>0</v>
      </c>
      <c r="R240" s="105"/>
      <c r="S240" s="67">
        <f t="shared" si="105"/>
        <v>0</v>
      </c>
      <c r="T240" s="106"/>
      <c r="U240" s="67">
        <f t="shared" si="106"/>
        <v>0</v>
      </c>
      <c r="V240" s="68"/>
      <c r="W240" s="69">
        <f t="shared" si="108"/>
        <v>0</v>
      </c>
      <c r="X240" s="105">
        <v>1</v>
      </c>
      <c r="Y240" s="67">
        <f t="shared" si="100"/>
        <v>240000</v>
      </c>
      <c r="Z240" s="68"/>
      <c r="AA240" s="75">
        <f t="shared" si="101"/>
        <v>0</v>
      </c>
      <c r="AB240" s="68"/>
      <c r="AC240" s="69">
        <f t="shared" si="102"/>
        <v>0</v>
      </c>
      <c r="AD240" s="314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</row>
    <row r="241" spans="1:44" s="71" customFormat="1" ht="18" customHeight="1">
      <c r="A241" s="573"/>
      <c r="B241" s="574" t="s">
        <v>589</v>
      </c>
      <c r="C241" s="222"/>
      <c r="D241" s="183"/>
      <c r="E241" s="572"/>
      <c r="F241" s="105"/>
      <c r="G241" s="67"/>
      <c r="H241" s="106"/>
      <c r="I241" s="67"/>
      <c r="J241" s="68"/>
      <c r="K241" s="69"/>
      <c r="L241" s="105"/>
      <c r="M241" s="193"/>
      <c r="N241" s="106"/>
      <c r="O241" s="67"/>
      <c r="P241" s="68"/>
      <c r="Q241" s="69"/>
      <c r="R241" s="105"/>
      <c r="S241" s="67"/>
      <c r="T241" s="106"/>
      <c r="U241" s="67"/>
      <c r="V241" s="68"/>
      <c r="W241" s="69"/>
      <c r="X241" s="105"/>
      <c r="Y241" s="67"/>
      <c r="Z241" s="68"/>
      <c r="AA241" s="75"/>
      <c r="AB241" s="68"/>
      <c r="AC241" s="69"/>
      <c r="AD241" s="314"/>
    </row>
    <row r="242" spans="1:44" s="239" customFormat="1" ht="18" customHeight="1">
      <c r="A242" s="149"/>
      <c r="B242" s="341" t="s">
        <v>702</v>
      </c>
      <c r="C242" s="191">
        <f t="shared" si="84"/>
        <v>1</v>
      </c>
      <c r="D242" s="342">
        <v>15000</v>
      </c>
      <c r="E242" s="194">
        <f t="shared" si="85"/>
        <v>15000</v>
      </c>
      <c r="F242" s="105"/>
      <c r="G242" s="67">
        <f t="shared" si="87"/>
        <v>0</v>
      </c>
      <c r="H242" s="106"/>
      <c r="I242" s="67">
        <f t="shared" si="103"/>
        <v>0</v>
      </c>
      <c r="J242" s="68"/>
      <c r="K242" s="69">
        <f t="shared" si="104"/>
        <v>0</v>
      </c>
      <c r="L242" s="105"/>
      <c r="M242" s="193">
        <f t="shared" si="86"/>
        <v>0</v>
      </c>
      <c r="N242" s="106"/>
      <c r="O242" s="67">
        <f t="shared" si="83"/>
        <v>0</v>
      </c>
      <c r="P242" s="68"/>
      <c r="Q242" s="69">
        <f t="shared" si="107"/>
        <v>0</v>
      </c>
      <c r="R242" s="105"/>
      <c r="S242" s="67">
        <f t="shared" si="105"/>
        <v>0</v>
      </c>
      <c r="T242" s="106"/>
      <c r="U242" s="67">
        <f t="shared" si="106"/>
        <v>0</v>
      </c>
      <c r="V242" s="68"/>
      <c r="W242" s="69">
        <f t="shared" si="108"/>
        <v>0</v>
      </c>
      <c r="X242" s="105">
        <v>1</v>
      </c>
      <c r="Y242" s="67">
        <f t="shared" si="100"/>
        <v>15000</v>
      </c>
      <c r="Z242" s="68"/>
      <c r="AA242" s="75">
        <f t="shared" si="101"/>
        <v>0</v>
      </c>
      <c r="AB242" s="68"/>
      <c r="AC242" s="69">
        <f t="shared" si="102"/>
        <v>0</v>
      </c>
      <c r="AD242" s="314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</row>
    <row r="243" spans="1:44" s="239" customFormat="1" ht="18" customHeight="1">
      <c r="A243" s="149"/>
      <c r="B243" s="341" t="s">
        <v>422</v>
      </c>
      <c r="C243" s="191">
        <f t="shared" si="84"/>
        <v>1</v>
      </c>
      <c r="D243" s="342">
        <v>5000</v>
      </c>
      <c r="E243" s="194">
        <f t="shared" si="85"/>
        <v>5000</v>
      </c>
      <c r="F243" s="105"/>
      <c r="G243" s="67">
        <f t="shared" si="87"/>
        <v>0</v>
      </c>
      <c r="H243" s="106"/>
      <c r="I243" s="67">
        <f t="shared" si="103"/>
        <v>0</v>
      </c>
      <c r="J243" s="68"/>
      <c r="K243" s="69">
        <f t="shared" si="104"/>
        <v>0</v>
      </c>
      <c r="L243" s="105"/>
      <c r="M243" s="193">
        <f t="shared" si="86"/>
        <v>0</v>
      </c>
      <c r="N243" s="106"/>
      <c r="O243" s="67">
        <f t="shared" si="83"/>
        <v>0</v>
      </c>
      <c r="P243" s="68"/>
      <c r="Q243" s="69">
        <f t="shared" si="107"/>
        <v>0</v>
      </c>
      <c r="R243" s="105"/>
      <c r="S243" s="67">
        <f t="shared" si="105"/>
        <v>0</v>
      </c>
      <c r="T243" s="106"/>
      <c r="U243" s="67">
        <f t="shared" si="106"/>
        <v>0</v>
      </c>
      <c r="V243" s="68"/>
      <c r="W243" s="69">
        <f t="shared" si="108"/>
        <v>0</v>
      </c>
      <c r="X243" s="105">
        <v>1</v>
      </c>
      <c r="Y243" s="67">
        <f t="shared" si="100"/>
        <v>5000</v>
      </c>
      <c r="Z243" s="68"/>
      <c r="AA243" s="75">
        <f t="shared" si="101"/>
        <v>0</v>
      </c>
      <c r="AB243" s="68"/>
      <c r="AC243" s="69">
        <f t="shared" si="102"/>
        <v>0</v>
      </c>
      <c r="AD243" s="314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</row>
    <row r="244" spans="1:44" s="239" customFormat="1" ht="18" customHeight="1">
      <c r="A244" s="149"/>
      <c r="B244" s="343" t="s">
        <v>423</v>
      </c>
      <c r="C244" s="189">
        <f t="shared" si="84"/>
        <v>1</v>
      </c>
      <c r="D244" s="342">
        <v>10000</v>
      </c>
      <c r="E244" s="194">
        <f t="shared" si="85"/>
        <v>10000</v>
      </c>
      <c r="F244" s="105"/>
      <c r="G244" s="67">
        <f t="shared" si="87"/>
        <v>0</v>
      </c>
      <c r="H244" s="106"/>
      <c r="I244" s="67">
        <f t="shared" si="103"/>
        <v>0</v>
      </c>
      <c r="J244" s="68"/>
      <c r="K244" s="69">
        <f t="shared" si="104"/>
        <v>0</v>
      </c>
      <c r="L244" s="105"/>
      <c r="M244" s="193">
        <f t="shared" si="86"/>
        <v>0</v>
      </c>
      <c r="N244" s="106"/>
      <c r="O244" s="67">
        <f t="shared" si="83"/>
        <v>0</v>
      </c>
      <c r="P244" s="68"/>
      <c r="Q244" s="69">
        <f t="shared" si="107"/>
        <v>0</v>
      </c>
      <c r="R244" s="105"/>
      <c r="S244" s="67">
        <f t="shared" si="105"/>
        <v>0</v>
      </c>
      <c r="T244" s="106"/>
      <c r="U244" s="67">
        <f t="shared" si="106"/>
        <v>0</v>
      </c>
      <c r="V244" s="68"/>
      <c r="W244" s="69">
        <f t="shared" si="108"/>
        <v>0</v>
      </c>
      <c r="X244" s="105">
        <v>1</v>
      </c>
      <c r="Y244" s="67">
        <f t="shared" si="100"/>
        <v>10000</v>
      </c>
      <c r="Z244" s="68"/>
      <c r="AA244" s="75">
        <f t="shared" si="101"/>
        <v>0</v>
      </c>
      <c r="AB244" s="68"/>
      <c r="AC244" s="69">
        <f t="shared" si="102"/>
        <v>0</v>
      </c>
      <c r="AD244" s="314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</row>
    <row r="245" spans="1:44" s="239" customFormat="1" ht="18" customHeight="1">
      <c r="A245" s="149"/>
      <c r="B245" s="343" t="s">
        <v>424</v>
      </c>
      <c r="C245" s="191">
        <f t="shared" si="84"/>
        <v>1</v>
      </c>
      <c r="D245" s="342">
        <v>5000</v>
      </c>
      <c r="E245" s="194">
        <f t="shared" si="85"/>
        <v>5000</v>
      </c>
      <c r="F245" s="105"/>
      <c r="G245" s="67">
        <f t="shared" si="87"/>
        <v>0</v>
      </c>
      <c r="H245" s="106"/>
      <c r="I245" s="67">
        <f t="shared" si="103"/>
        <v>0</v>
      </c>
      <c r="J245" s="68"/>
      <c r="K245" s="69">
        <f t="shared" si="104"/>
        <v>0</v>
      </c>
      <c r="L245" s="105"/>
      <c r="M245" s="193">
        <f t="shared" si="86"/>
        <v>0</v>
      </c>
      <c r="N245" s="106"/>
      <c r="O245" s="67">
        <f t="shared" si="83"/>
        <v>0</v>
      </c>
      <c r="P245" s="68"/>
      <c r="Q245" s="69">
        <f t="shared" si="107"/>
        <v>0</v>
      </c>
      <c r="R245" s="105"/>
      <c r="S245" s="67">
        <f t="shared" si="105"/>
        <v>0</v>
      </c>
      <c r="T245" s="106"/>
      <c r="U245" s="67">
        <f t="shared" si="106"/>
        <v>0</v>
      </c>
      <c r="V245" s="68"/>
      <c r="W245" s="69">
        <f t="shared" si="108"/>
        <v>0</v>
      </c>
      <c r="X245" s="105">
        <v>1</v>
      </c>
      <c r="Y245" s="67">
        <f t="shared" ref="Y245:Y264" si="109">X245*D245</f>
        <v>5000</v>
      </c>
      <c r="Z245" s="68"/>
      <c r="AA245" s="75">
        <f t="shared" si="101"/>
        <v>0</v>
      </c>
      <c r="AB245" s="68"/>
      <c r="AC245" s="69">
        <f t="shared" ref="AC245:AC264" si="110">AB245*D245</f>
        <v>0</v>
      </c>
      <c r="AD245" s="314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</row>
    <row r="246" spans="1:44" s="239" customFormat="1" ht="18" customHeight="1">
      <c r="A246" s="149"/>
      <c r="B246" s="343" t="s">
        <v>590</v>
      </c>
      <c r="C246" s="191">
        <f t="shared" si="84"/>
        <v>1</v>
      </c>
      <c r="D246" s="342">
        <v>15000</v>
      </c>
      <c r="E246" s="194">
        <f t="shared" si="85"/>
        <v>15000</v>
      </c>
      <c r="F246" s="105"/>
      <c r="G246" s="67">
        <f t="shared" si="87"/>
        <v>0</v>
      </c>
      <c r="H246" s="106"/>
      <c r="I246" s="67">
        <f t="shared" si="103"/>
        <v>0</v>
      </c>
      <c r="J246" s="68"/>
      <c r="K246" s="69">
        <f t="shared" si="104"/>
        <v>0</v>
      </c>
      <c r="L246" s="105"/>
      <c r="M246" s="193">
        <f t="shared" si="86"/>
        <v>0</v>
      </c>
      <c r="N246" s="106"/>
      <c r="O246" s="67">
        <f t="shared" si="83"/>
        <v>0</v>
      </c>
      <c r="P246" s="68"/>
      <c r="Q246" s="69">
        <f t="shared" si="107"/>
        <v>0</v>
      </c>
      <c r="R246" s="105"/>
      <c r="S246" s="67">
        <f t="shared" si="105"/>
        <v>0</v>
      </c>
      <c r="T246" s="106"/>
      <c r="U246" s="67">
        <f t="shared" si="106"/>
        <v>0</v>
      </c>
      <c r="V246" s="68"/>
      <c r="W246" s="69">
        <f t="shared" si="108"/>
        <v>0</v>
      </c>
      <c r="X246" s="105">
        <v>1</v>
      </c>
      <c r="Y246" s="67">
        <f t="shared" si="109"/>
        <v>15000</v>
      </c>
      <c r="Z246" s="68"/>
      <c r="AA246" s="75">
        <f t="shared" si="101"/>
        <v>0</v>
      </c>
      <c r="AB246" s="68"/>
      <c r="AC246" s="69">
        <f t="shared" si="110"/>
        <v>0</v>
      </c>
      <c r="AD246" s="314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</row>
    <row r="247" spans="1:44" s="71" customFormat="1" ht="18" customHeight="1">
      <c r="A247" s="149"/>
      <c r="B247" s="343" t="s">
        <v>591</v>
      </c>
      <c r="C247" s="191">
        <f t="shared" si="84"/>
        <v>1</v>
      </c>
      <c r="D247" s="345">
        <v>50000</v>
      </c>
      <c r="E247" s="194">
        <f t="shared" si="85"/>
        <v>50000</v>
      </c>
      <c r="F247" s="105"/>
      <c r="G247" s="67">
        <f t="shared" si="87"/>
        <v>0</v>
      </c>
      <c r="H247" s="106"/>
      <c r="I247" s="67">
        <f t="shared" si="103"/>
        <v>0</v>
      </c>
      <c r="J247" s="68"/>
      <c r="K247" s="69">
        <f t="shared" si="104"/>
        <v>0</v>
      </c>
      <c r="L247" s="105"/>
      <c r="M247" s="193">
        <f t="shared" si="86"/>
        <v>0</v>
      </c>
      <c r="N247" s="106"/>
      <c r="O247" s="67">
        <f t="shared" si="83"/>
        <v>0</v>
      </c>
      <c r="P247" s="68"/>
      <c r="Q247" s="69">
        <f t="shared" si="107"/>
        <v>0</v>
      </c>
      <c r="R247" s="105"/>
      <c r="S247" s="67">
        <f t="shared" si="105"/>
        <v>0</v>
      </c>
      <c r="T247" s="106"/>
      <c r="U247" s="67">
        <f t="shared" si="106"/>
        <v>0</v>
      </c>
      <c r="V247" s="68"/>
      <c r="W247" s="69">
        <f t="shared" si="108"/>
        <v>0</v>
      </c>
      <c r="X247" s="105">
        <v>1</v>
      </c>
      <c r="Y247" s="67">
        <f t="shared" si="109"/>
        <v>50000</v>
      </c>
      <c r="Z247" s="68"/>
      <c r="AA247" s="75">
        <f t="shared" si="101"/>
        <v>0</v>
      </c>
      <c r="AB247" s="68"/>
      <c r="AC247" s="69">
        <f t="shared" si="110"/>
        <v>0</v>
      </c>
      <c r="AD247" s="314"/>
    </row>
    <row r="248" spans="1:44" s="71" customFormat="1" ht="18" customHeight="1">
      <c r="A248" s="346"/>
      <c r="B248" s="347" t="s">
        <v>425</v>
      </c>
      <c r="C248" s="191">
        <f t="shared" si="84"/>
        <v>1</v>
      </c>
      <c r="D248" s="331">
        <v>30000</v>
      </c>
      <c r="E248" s="194">
        <f t="shared" si="85"/>
        <v>30000</v>
      </c>
      <c r="F248" s="105"/>
      <c r="G248" s="67">
        <f t="shared" si="87"/>
        <v>0</v>
      </c>
      <c r="H248" s="106"/>
      <c r="I248" s="67">
        <f t="shared" si="103"/>
        <v>0</v>
      </c>
      <c r="J248" s="68"/>
      <c r="K248" s="69">
        <f t="shared" si="104"/>
        <v>0</v>
      </c>
      <c r="L248" s="105"/>
      <c r="M248" s="193">
        <f t="shared" si="86"/>
        <v>0</v>
      </c>
      <c r="N248" s="106"/>
      <c r="O248" s="67">
        <f t="shared" si="83"/>
        <v>0</v>
      </c>
      <c r="P248" s="68"/>
      <c r="Q248" s="69">
        <f t="shared" si="107"/>
        <v>0</v>
      </c>
      <c r="R248" s="105"/>
      <c r="S248" s="67">
        <f t="shared" si="105"/>
        <v>0</v>
      </c>
      <c r="T248" s="106"/>
      <c r="U248" s="67">
        <f t="shared" si="106"/>
        <v>0</v>
      </c>
      <c r="V248" s="68"/>
      <c r="W248" s="69">
        <f t="shared" si="108"/>
        <v>0</v>
      </c>
      <c r="X248" s="105">
        <v>1</v>
      </c>
      <c r="Y248" s="67">
        <f t="shared" si="109"/>
        <v>30000</v>
      </c>
      <c r="Z248" s="68"/>
      <c r="AA248" s="75">
        <f t="shared" si="101"/>
        <v>0</v>
      </c>
      <c r="AB248" s="68"/>
      <c r="AC248" s="69">
        <f t="shared" si="110"/>
        <v>0</v>
      </c>
      <c r="AD248" s="314"/>
      <c r="AE248" s="104"/>
    </row>
    <row r="249" spans="1:44" s="71" customFormat="1" ht="18" customHeight="1">
      <c r="A249" s="511">
        <v>50203090</v>
      </c>
      <c r="B249" s="512" t="s">
        <v>429</v>
      </c>
      <c r="C249" s="512"/>
      <c r="D249" s="223"/>
      <c r="E249" s="224"/>
      <c r="F249" s="105"/>
      <c r="G249" s="67"/>
      <c r="H249" s="106"/>
      <c r="I249" s="67"/>
      <c r="J249" s="68"/>
      <c r="K249" s="69"/>
      <c r="L249" s="105"/>
      <c r="M249" s="193"/>
      <c r="N249" s="106"/>
      <c r="O249" s="67"/>
      <c r="P249" s="68"/>
      <c r="Q249" s="69"/>
      <c r="R249" s="105"/>
      <c r="S249" s="67"/>
      <c r="T249" s="106"/>
      <c r="U249" s="67"/>
      <c r="V249" s="68"/>
      <c r="W249" s="69"/>
      <c r="X249" s="105"/>
      <c r="Y249" s="67"/>
      <c r="Z249" s="68"/>
      <c r="AA249" s="75"/>
      <c r="AB249" s="68"/>
      <c r="AC249" s="69"/>
      <c r="AD249" s="314"/>
    </row>
    <row r="250" spans="1:44" s="71" customFormat="1" ht="18" customHeight="1">
      <c r="A250" s="534"/>
      <c r="B250" s="515" t="s">
        <v>812</v>
      </c>
      <c r="C250" s="521"/>
      <c r="D250" s="522"/>
      <c r="E250" s="535"/>
      <c r="F250" s="105"/>
      <c r="G250" s="67"/>
      <c r="H250" s="106"/>
      <c r="I250" s="67"/>
      <c r="J250" s="68"/>
      <c r="K250" s="69"/>
      <c r="L250" s="105"/>
      <c r="M250" s="193"/>
      <c r="N250" s="106"/>
      <c r="O250" s="67"/>
      <c r="P250" s="68"/>
      <c r="Q250" s="69"/>
      <c r="R250" s="105"/>
      <c r="S250" s="67"/>
      <c r="T250" s="106"/>
      <c r="U250" s="67"/>
      <c r="V250" s="68"/>
      <c r="W250" s="69"/>
      <c r="X250" s="105"/>
      <c r="Y250" s="67"/>
      <c r="Z250" s="68"/>
      <c r="AA250" s="75"/>
      <c r="AB250" s="68"/>
      <c r="AC250" s="69"/>
      <c r="AD250" s="314"/>
    </row>
    <row r="251" spans="1:44" s="239" customFormat="1" ht="18" customHeight="1">
      <c r="A251" s="318"/>
      <c r="B251" s="514" t="s">
        <v>434</v>
      </c>
      <c r="C251" s="545">
        <f t="shared" si="84"/>
        <v>1920</v>
      </c>
      <c r="D251" s="152">
        <v>65</v>
      </c>
      <c r="E251" s="359">
        <f t="shared" si="85"/>
        <v>124800</v>
      </c>
      <c r="F251" s="66">
        <v>160</v>
      </c>
      <c r="G251" s="67">
        <f t="shared" si="87"/>
        <v>10400</v>
      </c>
      <c r="H251" s="68">
        <v>160</v>
      </c>
      <c r="I251" s="67">
        <f t="shared" si="103"/>
        <v>10400</v>
      </c>
      <c r="J251" s="68">
        <v>160</v>
      </c>
      <c r="K251" s="69">
        <f t="shared" si="104"/>
        <v>10400</v>
      </c>
      <c r="L251" s="70">
        <v>160</v>
      </c>
      <c r="M251" s="193">
        <f t="shared" si="86"/>
        <v>10400</v>
      </c>
      <c r="N251" s="68">
        <v>160</v>
      </c>
      <c r="O251" s="67">
        <f t="shared" si="83"/>
        <v>10400</v>
      </c>
      <c r="P251" s="68">
        <v>160</v>
      </c>
      <c r="Q251" s="69">
        <f t="shared" si="107"/>
        <v>10400</v>
      </c>
      <c r="R251" s="105">
        <v>160</v>
      </c>
      <c r="S251" s="67">
        <f t="shared" si="105"/>
        <v>10400</v>
      </c>
      <c r="T251" s="68">
        <v>160</v>
      </c>
      <c r="U251" s="67">
        <f t="shared" si="106"/>
        <v>10400</v>
      </c>
      <c r="V251" s="68">
        <v>160</v>
      </c>
      <c r="W251" s="69">
        <f t="shared" si="108"/>
        <v>10400</v>
      </c>
      <c r="X251" s="25">
        <v>160</v>
      </c>
      <c r="Y251" s="67">
        <f t="shared" si="109"/>
        <v>10400</v>
      </c>
      <c r="Z251" s="68">
        <v>160</v>
      </c>
      <c r="AA251" s="75">
        <f t="shared" ref="AA251:AA264" si="111">Z251*D251</f>
        <v>10400</v>
      </c>
      <c r="AB251" s="68">
        <v>160</v>
      </c>
      <c r="AC251" s="69">
        <f t="shared" si="110"/>
        <v>10400</v>
      </c>
      <c r="AD251" s="314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</row>
    <row r="252" spans="1:44" s="239" customFormat="1" ht="18" customHeight="1">
      <c r="A252" s="149"/>
      <c r="B252" s="329" t="s">
        <v>430</v>
      </c>
      <c r="C252" s="191">
        <f t="shared" si="84"/>
        <v>80</v>
      </c>
      <c r="D252" s="82">
        <v>300</v>
      </c>
      <c r="E252" s="194">
        <f t="shared" si="85"/>
        <v>24000</v>
      </c>
      <c r="F252" s="66">
        <v>20</v>
      </c>
      <c r="G252" s="67">
        <f t="shared" si="87"/>
        <v>6000</v>
      </c>
      <c r="H252" s="68"/>
      <c r="I252" s="67">
        <f t="shared" si="103"/>
        <v>0</v>
      </c>
      <c r="J252" s="68"/>
      <c r="K252" s="69">
        <f t="shared" si="104"/>
        <v>0</v>
      </c>
      <c r="L252" s="70">
        <v>20</v>
      </c>
      <c r="M252" s="193">
        <f t="shared" si="86"/>
        <v>6000</v>
      </c>
      <c r="N252" s="68"/>
      <c r="O252" s="67">
        <f t="shared" si="83"/>
        <v>0</v>
      </c>
      <c r="P252" s="68"/>
      <c r="Q252" s="69">
        <f t="shared" si="107"/>
        <v>0</v>
      </c>
      <c r="R252" s="105">
        <v>20</v>
      </c>
      <c r="S252" s="67">
        <f t="shared" si="105"/>
        <v>6000</v>
      </c>
      <c r="T252" s="68"/>
      <c r="U252" s="67">
        <f t="shared" si="106"/>
        <v>0</v>
      </c>
      <c r="V252" s="68"/>
      <c r="W252" s="69">
        <f t="shared" si="108"/>
        <v>0</v>
      </c>
      <c r="X252" s="25">
        <v>20</v>
      </c>
      <c r="Y252" s="67">
        <f t="shared" si="109"/>
        <v>6000</v>
      </c>
      <c r="Z252" s="68"/>
      <c r="AA252" s="75">
        <f t="shared" si="111"/>
        <v>0</v>
      </c>
      <c r="AB252" s="68"/>
      <c r="AC252" s="69">
        <f t="shared" si="110"/>
        <v>0</v>
      </c>
      <c r="AD252" s="314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</row>
    <row r="253" spans="1:44" s="239" customFormat="1" ht="18" customHeight="1">
      <c r="A253" s="149"/>
      <c r="B253" s="329" t="s">
        <v>431</v>
      </c>
      <c r="C253" s="191">
        <f t="shared" si="84"/>
        <v>8</v>
      </c>
      <c r="D253" s="82">
        <v>300</v>
      </c>
      <c r="E253" s="194">
        <f t="shared" si="85"/>
        <v>2400</v>
      </c>
      <c r="F253" s="70">
        <v>2</v>
      </c>
      <c r="G253" s="67">
        <f t="shared" si="87"/>
        <v>600</v>
      </c>
      <c r="H253" s="68"/>
      <c r="I253" s="67">
        <f t="shared" si="103"/>
        <v>0</v>
      </c>
      <c r="J253" s="68"/>
      <c r="K253" s="69">
        <f t="shared" si="104"/>
        <v>0</v>
      </c>
      <c r="L253" s="70">
        <v>2</v>
      </c>
      <c r="M253" s="193">
        <f t="shared" si="86"/>
        <v>600</v>
      </c>
      <c r="N253" s="68"/>
      <c r="O253" s="67">
        <f t="shared" si="83"/>
        <v>0</v>
      </c>
      <c r="P253" s="68"/>
      <c r="Q253" s="69">
        <f t="shared" si="107"/>
        <v>0</v>
      </c>
      <c r="R253" s="70">
        <v>2</v>
      </c>
      <c r="S253" s="67">
        <f t="shared" si="105"/>
        <v>600</v>
      </c>
      <c r="T253" s="68"/>
      <c r="U253" s="67">
        <f t="shared" si="106"/>
        <v>0</v>
      </c>
      <c r="V253" s="68"/>
      <c r="W253" s="69">
        <f t="shared" si="108"/>
        <v>0</v>
      </c>
      <c r="X253" s="70">
        <v>2</v>
      </c>
      <c r="Y253" s="67">
        <f t="shared" si="109"/>
        <v>600</v>
      </c>
      <c r="Z253" s="68"/>
      <c r="AA253" s="75">
        <f t="shared" si="111"/>
        <v>0</v>
      </c>
      <c r="AB253" s="68"/>
      <c r="AC253" s="69">
        <f t="shared" si="110"/>
        <v>0</v>
      </c>
      <c r="AD253" s="314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</row>
    <row r="254" spans="1:44" s="239" customFormat="1" ht="18" customHeight="1">
      <c r="A254" s="149"/>
      <c r="B254" s="329" t="s">
        <v>432</v>
      </c>
      <c r="C254" s="191">
        <f t="shared" si="84"/>
        <v>4</v>
      </c>
      <c r="D254" s="82">
        <v>300</v>
      </c>
      <c r="E254" s="194">
        <f t="shared" si="85"/>
        <v>1200</v>
      </c>
      <c r="F254" s="70">
        <v>1</v>
      </c>
      <c r="G254" s="67">
        <f t="shared" si="87"/>
        <v>300</v>
      </c>
      <c r="H254" s="68"/>
      <c r="I254" s="67">
        <f t="shared" si="103"/>
        <v>0</v>
      </c>
      <c r="J254" s="68"/>
      <c r="K254" s="69">
        <f t="shared" si="104"/>
        <v>0</v>
      </c>
      <c r="L254" s="70">
        <v>1</v>
      </c>
      <c r="M254" s="193">
        <f t="shared" si="86"/>
        <v>300</v>
      </c>
      <c r="N254" s="68"/>
      <c r="O254" s="67">
        <f t="shared" si="83"/>
        <v>0</v>
      </c>
      <c r="P254" s="68"/>
      <c r="Q254" s="69">
        <f t="shared" si="107"/>
        <v>0</v>
      </c>
      <c r="R254" s="70">
        <v>1</v>
      </c>
      <c r="S254" s="67">
        <f t="shared" si="105"/>
        <v>300</v>
      </c>
      <c r="T254" s="68"/>
      <c r="U254" s="67">
        <f t="shared" si="106"/>
        <v>0</v>
      </c>
      <c r="V254" s="68"/>
      <c r="W254" s="69">
        <f t="shared" si="108"/>
        <v>0</v>
      </c>
      <c r="X254" s="70">
        <v>1</v>
      </c>
      <c r="Y254" s="67">
        <f t="shared" si="109"/>
        <v>300</v>
      </c>
      <c r="Z254" s="68"/>
      <c r="AA254" s="75">
        <f t="shared" si="111"/>
        <v>0</v>
      </c>
      <c r="AB254" s="68"/>
      <c r="AC254" s="69">
        <f t="shared" si="110"/>
        <v>0</v>
      </c>
      <c r="AD254" s="314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</row>
    <row r="255" spans="1:44" s="239" customFormat="1" ht="18" customHeight="1">
      <c r="A255" s="149"/>
      <c r="B255" s="329" t="s">
        <v>323</v>
      </c>
      <c r="C255" s="311">
        <f t="shared" si="84"/>
        <v>4</v>
      </c>
      <c r="D255" s="82">
        <v>300</v>
      </c>
      <c r="E255" s="194">
        <f t="shared" si="85"/>
        <v>1200</v>
      </c>
      <c r="F255" s="70">
        <v>1</v>
      </c>
      <c r="G255" s="67">
        <f t="shared" si="87"/>
        <v>300</v>
      </c>
      <c r="H255" s="68"/>
      <c r="I255" s="67">
        <f t="shared" si="103"/>
        <v>0</v>
      </c>
      <c r="J255" s="68"/>
      <c r="K255" s="69">
        <f t="shared" si="104"/>
        <v>0</v>
      </c>
      <c r="L255" s="70">
        <v>1</v>
      </c>
      <c r="M255" s="75">
        <f t="shared" si="86"/>
        <v>300</v>
      </c>
      <c r="N255" s="68"/>
      <c r="O255" s="67">
        <f t="shared" si="83"/>
        <v>0</v>
      </c>
      <c r="P255" s="68"/>
      <c r="Q255" s="69">
        <f t="shared" si="107"/>
        <v>0</v>
      </c>
      <c r="R255" s="70">
        <v>1</v>
      </c>
      <c r="S255" s="67">
        <f t="shared" si="105"/>
        <v>300</v>
      </c>
      <c r="T255" s="68"/>
      <c r="U255" s="67">
        <f t="shared" si="106"/>
        <v>0</v>
      </c>
      <c r="V255" s="68"/>
      <c r="W255" s="69">
        <f t="shared" si="108"/>
        <v>0</v>
      </c>
      <c r="X255" s="70">
        <v>1</v>
      </c>
      <c r="Y255" s="67">
        <f t="shared" si="109"/>
        <v>300</v>
      </c>
      <c r="Z255" s="68"/>
      <c r="AA255" s="75">
        <f t="shared" si="111"/>
        <v>0</v>
      </c>
      <c r="AB255" s="68"/>
      <c r="AC255" s="69">
        <f t="shared" si="110"/>
        <v>0</v>
      </c>
      <c r="AD255" s="314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</row>
    <row r="256" spans="1:44" s="71" customFormat="1" ht="18" customHeight="1">
      <c r="A256" s="534"/>
      <c r="B256" s="515" t="s">
        <v>811</v>
      </c>
      <c r="C256" s="521"/>
      <c r="D256" s="522"/>
      <c r="E256" s="535"/>
      <c r="F256" s="66"/>
      <c r="G256" s="67"/>
      <c r="H256" s="68"/>
      <c r="I256" s="67"/>
      <c r="J256" s="68"/>
      <c r="K256" s="69"/>
      <c r="L256" s="70"/>
      <c r="M256" s="75"/>
      <c r="N256" s="68"/>
      <c r="O256" s="67"/>
      <c r="P256" s="68"/>
      <c r="Q256" s="69"/>
      <c r="R256" s="105"/>
      <c r="S256" s="67"/>
      <c r="T256" s="68"/>
      <c r="U256" s="67"/>
      <c r="V256" s="68"/>
      <c r="W256" s="69"/>
      <c r="X256" s="25"/>
      <c r="Y256" s="67"/>
      <c r="Z256" s="68"/>
      <c r="AA256" s="75"/>
      <c r="AB256" s="68"/>
      <c r="AC256" s="69"/>
      <c r="AD256" s="314"/>
    </row>
    <row r="257" spans="1:44" s="239" customFormat="1" ht="18" customHeight="1">
      <c r="A257" s="318"/>
      <c r="B257" s="514" t="s">
        <v>434</v>
      </c>
      <c r="C257" s="358">
        <f t="shared" si="84"/>
        <v>1200</v>
      </c>
      <c r="D257" s="152">
        <v>65</v>
      </c>
      <c r="E257" s="359">
        <f t="shared" si="85"/>
        <v>78000</v>
      </c>
      <c r="F257" s="66">
        <v>100</v>
      </c>
      <c r="G257" s="67">
        <f t="shared" si="87"/>
        <v>6500</v>
      </c>
      <c r="H257" s="68">
        <v>100</v>
      </c>
      <c r="I257" s="67">
        <f t="shared" si="103"/>
        <v>6500</v>
      </c>
      <c r="J257" s="68">
        <v>100</v>
      </c>
      <c r="K257" s="69">
        <f t="shared" si="104"/>
        <v>6500</v>
      </c>
      <c r="L257" s="70">
        <v>100</v>
      </c>
      <c r="M257" s="193">
        <f t="shared" si="86"/>
        <v>6500</v>
      </c>
      <c r="N257" s="68">
        <v>100</v>
      </c>
      <c r="O257" s="67">
        <f t="shared" si="83"/>
        <v>6500</v>
      </c>
      <c r="P257" s="68">
        <v>100</v>
      </c>
      <c r="Q257" s="69">
        <f t="shared" si="107"/>
        <v>6500</v>
      </c>
      <c r="R257" s="105">
        <v>100</v>
      </c>
      <c r="S257" s="67">
        <f t="shared" si="105"/>
        <v>6500</v>
      </c>
      <c r="T257" s="68">
        <v>100</v>
      </c>
      <c r="U257" s="67">
        <f t="shared" si="106"/>
        <v>6500</v>
      </c>
      <c r="V257" s="68">
        <v>100</v>
      </c>
      <c r="W257" s="69">
        <f t="shared" si="108"/>
        <v>6500</v>
      </c>
      <c r="X257" s="25">
        <v>100</v>
      </c>
      <c r="Y257" s="67">
        <f t="shared" si="109"/>
        <v>6500</v>
      </c>
      <c r="Z257" s="68">
        <v>100</v>
      </c>
      <c r="AA257" s="75">
        <f t="shared" si="111"/>
        <v>6500</v>
      </c>
      <c r="AB257" s="68">
        <v>100</v>
      </c>
      <c r="AC257" s="69">
        <f t="shared" si="110"/>
        <v>6500</v>
      </c>
      <c r="AD257" s="314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</row>
    <row r="258" spans="1:44" s="239" customFormat="1" ht="18" customHeight="1">
      <c r="A258" s="149"/>
      <c r="B258" s="329" t="s">
        <v>430</v>
      </c>
      <c r="C258" s="191">
        <f t="shared" si="84"/>
        <v>72</v>
      </c>
      <c r="D258" s="82">
        <v>300</v>
      </c>
      <c r="E258" s="194">
        <f t="shared" si="85"/>
        <v>21600</v>
      </c>
      <c r="F258" s="66"/>
      <c r="G258" s="67">
        <f t="shared" si="87"/>
        <v>0</v>
      </c>
      <c r="H258" s="68">
        <v>18</v>
      </c>
      <c r="I258" s="67">
        <f t="shared" si="103"/>
        <v>5400</v>
      </c>
      <c r="J258" s="68"/>
      <c r="K258" s="69">
        <f t="shared" si="104"/>
        <v>0</v>
      </c>
      <c r="L258" s="70"/>
      <c r="M258" s="193">
        <f t="shared" si="86"/>
        <v>0</v>
      </c>
      <c r="N258" s="68">
        <v>18</v>
      </c>
      <c r="O258" s="67">
        <f t="shared" si="83"/>
        <v>5400</v>
      </c>
      <c r="P258" s="68"/>
      <c r="Q258" s="69">
        <f t="shared" si="107"/>
        <v>0</v>
      </c>
      <c r="R258" s="105"/>
      <c r="S258" s="67">
        <f t="shared" si="105"/>
        <v>0</v>
      </c>
      <c r="T258" s="68">
        <v>18</v>
      </c>
      <c r="U258" s="67">
        <f t="shared" si="106"/>
        <v>5400</v>
      </c>
      <c r="V258" s="68"/>
      <c r="W258" s="69">
        <f t="shared" si="108"/>
        <v>0</v>
      </c>
      <c r="X258" s="25"/>
      <c r="Y258" s="67">
        <f t="shared" si="109"/>
        <v>0</v>
      </c>
      <c r="Z258" s="68">
        <v>18</v>
      </c>
      <c r="AA258" s="75">
        <f t="shared" si="111"/>
        <v>5400</v>
      </c>
      <c r="AB258" s="68"/>
      <c r="AC258" s="69">
        <f t="shared" si="110"/>
        <v>0</v>
      </c>
      <c r="AD258" s="314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</row>
    <row r="259" spans="1:44" s="239" customFormat="1" ht="18" customHeight="1">
      <c r="A259" s="149"/>
      <c r="B259" s="329" t="s">
        <v>431</v>
      </c>
      <c r="C259" s="191">
        <f t="shared" si="84"/>
        <v>4</v>
      </c>
      <c r="D259" s="82">
        <v>300</v>
      </c>
      <c r="E259" s="194">
        <f t="shared" si="85"/>
        <v>1200</v>
      </c>
      <c r="F259" s="66"/>
      <c r="G259" s="67">
        <f t="shared" si="87"/>
        <v>0</v>
      </c>
      <c r="H259" s="68">
        <v>1</v>
      </c>
      <c r="I259" s="67">
        <f t="shared" si="103"/>
        <v>300</v>
      </c>
      <c r="J259" s="68"/>
      <c r="K259" s="69">
        <f t="shared" si="104"/>
        <v>0</v>
      </c>
      <c r="L259" s="70"/>
      <c r="M259" s="193">
        <f t="shared" si="86"/>
        <v>0</v>
      </c>
      <c r="N259" s="68">
        <v>1</v>
      </c>
      <c r="O259" s="67">
        <f t="shared" si="83"/>
        <v>300</v>
      </c>
      <c r="P259" s="68"/>
      <c r="Q259" s="69">
        <f t="shared" si="107"/>
        <v>0</v>
      </c>
      <c r="R259" s="105"/>
      <c r="S259" s="67">
        <f t="shared" si="105"/>
        <v>0</v>
      </c>
      <c r="T259" s="68">
        <v>1</v>
      </c>
      <c r="U259" s="67">
        <f t="shared" si="106"/>
        <v>300</v>
      </c>
      <c r="V259" s="68"/>
      <c r="W259" s="69">
        <f t="shared" si="108"/>
        <v>0</v>
      </c>
      <c r="X259" s="25"/>
      <c r="Y259" s="67">
        <f t="shared" si="109"/>
        <v>0</v>
      </c>
      <c r="Z259" s="68">
        <v>1</v>
      </c>
      <c r="AA259" s="75">
        <f t="shared" si="111"/>
        <v>300</v>
      </c>
      <c r="AB259" s="68"/>
      <c r="AC259" s="69">
        <f t="shared" si="110"/>
        <v>0</v>
      </c>
      <c r="AD259" s="314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</row>
    <row r="260" spans="1:44" s="239" customFormat="1" ht="18" customHeight="1">
      <c r="A260" s="149"/>
      <c r="B260" s="329" t="s">
        <v>432</v>
      </c>
      <c r="C260" s="191">
        <f t="shared" si="84"/>
        <v>2</v>
      </c>
      <c r="D260" s="82">
        <v>300</v>
      </c>
      <c r="E260" s="194">
        <f t="shared" si="85"/>
        <v>600</v>
      </c>
      <c r="F260" s="66"/>
      <c r="G260" s="67">
        <f t="shared" si="87"/>
        <v>0</v>
      </c>
      <c r="H260" s="68">
        <v>1</v>
      </c>
      <c r="I260" s="67">
        <f t="shared" si="103"/>
        <v>300</v>
      </c>
      <c r="J260" s="68"/>
      <c r="K260" s="69">
        <f t="shared" si="104"/>
        <v>0</v>
      </c>
      <c r="L260" s="70"/>
      <c r="M260" s="193">
        <f t="shared" si="86"/>
        <v>0</v>
      </c>
      <c r="N260" s="68"/>
      <c r="O260" s="67">
        <f t="shared" si="83"/>
        <v>0</v>
      </c>
      <c r="P260" s="68"/>
      <c r="Q260" s="69">
        <f t="shared" si="107"/>
        <v>0</v>
      </c>
      <c r="R260" s="105"/>
      <c r="S260" s="67">
        <f t="shared" si="105"/>
        <v>0</v>
      </c>
      <c r="T260" s="68">
        <v>1</v>
      </c>
      <c r="U260" s="67">
        <f t="shared" si="106"/>
        <v>300</v>
      </c>
      <c r="V260" s="68"/>
      <c r="W260" s="69">
        <f t="shared" si="108"/>
        <v>0</v>
      </c>
      <c r="X260" s="25"/>
      <c r="Y260" s="67">
        <f t="shared" si="109"/>
        <v>0</v>
      </c>
      <c r="Z260" s="68"/>
      <c r="AA260" s="75">
        <f t="shared" si="111"/>
        <v>0</v>
      </c>
      <c r="AB260" s="68"/>
      <c r="AC260" s="69">
        <f t="shared" si="110"/>
        <v>0</v>
      </c>
      <c r="AD260" s="314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</row>
    <row r="261" spans="1:44" s="239" customFormat="1" ht="18" customHeight="1">
      <c r="A261" s="346"/>
      <c r="B261" s="330" t="s">
        <v>323</v>
      </c>
      <c r="C261" s="191">
        <f t="shared" si="84"/>
        <v>2</v>
      </c>
      <c r="D261" s="333">
        <v>300</v>
      </c>
      <c r="E261" s="332">
        <f t="shared" si="85"/>
        <v>600</v>
      </c>
      <c r="F261" s="66"/>
      <c r="G261" s="67">
        <f t="shared" si="87"/>
        <v>0</v>
      </c>
      <c r="H261" s="68">
        <v>1</v>
      </c>
      <c r="I261" s="67">
        <f t="shared" si="103"/>
        <v>300</v>
      </c>
      <c r="J261" s="68"/>
      <c r="K261" s="69">
        <f t="shared" si="104"/>
        <v>0</v>
      </c>
      <c r="L261" s="70"/>
      <c r="M261" s="193">
        <f t="shared" si="86"/>
        <v>0</v>
      </c>
      <c r="N261" s="68"/>
      <c r="O261" s="67">
        <f t="shared" si="83"/>
        <v>0</v>
      </c>
      <c r="P261" s="68"/>
      <c r="Q261" s="69">
        <f t="shared" si="107"/>
        <v>0</v>
      </c>
      <c r="R261" s="70"/>
      <c r="S261" s="67">
        <f t="shared" si="105"/>
        <v>0</v>
      </c>
      <c r="T261" s="68">
        <v>1</v>
      </c>
      <c r="U261" s="67">
        <f t="shared" si="106"/>
        <v>300</v>
      </c>
      <c r="V261" s="68"/>
      <c r="W261" s="69">
        <f t="shared" si="108"/>
        <v>0</v>
      </c>
      <c r="X261" s="25"/>
      <c r="Y261" s="67">
        <f t="shared" si="109"/>
        <v>0</v>
      </c>
      <c r="Z261" s="68"/>
      <c r="AA261" s="75">
        <f t="shared" si="111"/>
        <v>0</v>
      </c>
      <c r="AB261" s="68"/>
      <c r="AC261" s="69">
        <f t="shared" si="110"/>
        <v>0</v>
      </c>
      <c r="AD261" s="314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</row>
    <row r="262" spans="1:44" s="71" customFormat="1" ht="18" customHeight="1">
      <c r="A262" s="575"/>
      <c r="B262" s="547" t="s">
        <v>810</v>
      </c>
      <c r="C262" s="548"/>
      <c r="D262" s="517"/>
      <c r="E262" s="576"/>
      <c r="F262" s="66"/>
      <c r="G262" s="67"/>
      <c r="H262" s="68"/>
      <c r="I262" s="67"/>
      <c r="J262" s="68"/>
      <c r="K262" s="69"/>
      <c r="L262" s="70"/>
      <c r="M262" s="193"/>
      <c r="N262" s="68"/>
      <c r="O262" s="67"/>
      <c r="P262" s="68"/>
      <c r="Q262" s="69"/>
      <c r="R262" s="70"/>
      <c r="S262" s="67"/>
      <c r="T262" s="68"/>
      <c r="U262" s="67"/>
      <c r="V262" s="68"/>
      <c r="W262" s="69"/>
      <c r="X262" s="25"/>
      <c r="Y262" s="67"/>
      <c r="Z262" s="68"/>
      <c r="AA262" s="75"/>
      <c r="AB262" s="68"/>
      <c r="AC262" s="69"/>
      <c r="AD262" s="314"/>
    </row>
    <row r="263" spans="1:44" s="239" customFormat="1" ht="18" customHeight="1">
      <c r="A263" s="318"/>
      <c r="B263" s="514" t="s">
        <v>434</v>
      </c>
      <c r="C263" s="545">
        <f t="shared" si="84"/>
        <v>180</v>
      </c>
      <c r="D263" s="152">
        <v>65</v>
      </c>
      <c r="E263" s="546">
        <f t="shared" si="85"/>
        <v>11700</v>
      </c>
      <c r="F263" s="66">
        <v>15</v>
      </c>
      <c r="G263" s="67">
        <f t="shared" si="87"/>
        <v>975</v>
      </c>
      <c r="H263" s="68">
        <v>15</v>
      </c>
      <c r="I263" s="67">
        <f t="shared" si="103"/>
        <v>975</v>
      </c>
      <c r="J263" s="68">
        <v>15</v>
      </c>
      <c r="K263" s="69">
        <f t="shared" si="104"/>
        <v>975</v>
      </c>
      <c r="L263" s="70">
        <v>15</v>
      </c>
      <c r="M263" s="193">
        <f t="shared" si="86"/>
        <v>975</v>
      </c>
      <c r="N263" s="68">
        <v>15</v>
      </c>
      <c r="O263" s="67">
        <f t="shared" si="83"/>
        <v>975</v>
      </c>
      <c r="P263" s="68">
        <v>15</v>
      </c>
      <c r="Q263" s="69">
        <f t="shared" si="107"/>
        <v>975</v>
      </c>
      <c r="R263" s="70">
        <v>15</v>
      </c>
      <c r="S263" s="67">
        <f t="shared" si="105"/>
        <v>975</v>
      </c>
      <c r="T263" s="68">
        <v>15</v>
      </c>
      <c r="U263" s="67">
        <f t="shared" si="106"/>
        <v>975</v>
      </c>
      <c r="V263" s="68">
        <v>15</v>
      </c>
      <c r="W263" s="69">
        <f t="shared" si="108"/>
        <v>975</v>
      </c>
      <c r="X263" s="25">
        <v>15</v>
      </c>
      <c r="Y263" s="67">
        <f t="shared" si="109"/>
        <v>975</v>
      </c>
      <c r="Z263" s="68">
        <v>15</v>
      </c>
      <c r="AA263" s="75">
        <f t="shared" si="111"/>
        <v>975</v>
      </c>
      <c r="AB263" s="68">
        <v>15</v>
      </c>
      <c r="AC263" s="69">
        <f t="shared" si="110"/>
        <v>975</v>
      </c>
      <c r="AD263" s="314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</row>
    <row r="264" spans="1:44" s="239" customFormat="1" ht="18" customHeight="1">
      <c r="A264" s="349"/>
      <c r="B264" s="330" t="s">
        <v>592</v>
      </c>
      <c r="C264" s="189">
        <f t="shared" si="84"/>
        <v>1</v>
      </c>
      <c r="D264" s="333">
        <v>10000</v>
      </c>
      <c r="E264" s="340">
        <f t="shared" si="85"/>
        <v>10000</v>
      </c>
      <c r="F264" s="66"/>
      <c r="G264" s="67">
        <f t="shared" si="87"/>
        <v>0</v>
      </c>
      <c r="H264" s="68"/>
      <c r="I264" s="67">
        <f t="shared" si="103"/>
        <v>0</v>
      </c>
      <c r="J264" s="68">
        <v>1</v>
      </c>
      <c r="K264" s="69">
        <f t="shared" si="104"/>
        <v>10000</v>
      </c>
      <c r="L264" s="70"/>
      <c r="M264" s="193">
        <f t="shared" si="86"/>
        <v>0</v>
      </c>
      <c r="N264" s="68"/>
      <c r="O264" s="67">
        <f t="shared" si="83"/>
        <v>0</v>
      </c>
      <c r="P264" s="68"/>
      <c r="Q264" s="69">
        <f t="shared" si="107"/>
        <v>0</v>
      </c>
      <c r="R264" s="70"/>
      <c r="S264" s="67">
        <f t="shared" si="105"/>
        <v>0</v>
      </c>
      <c r="T264" s="68"/>
      <c r="U264" s="67">
        <f t="shared" si="106"/>
        <v>0</v>
      </c>
      <c r="V264" s="68"/>
      <c r="W264" s="69">
        <f t="shared" si="108"/>
        <v>0</v>
      </c>
      <c r="X264" s="25"/>
      <c r="Y264" s="67">
        <f t="shared" si="109"/>
        <v>0</v>
      </c>
      <c r="Z264" s="68"/>
      <c r="AA264" s="75">
        <f t="shared" si="111"/>
        <v>0</v>
      </c>
      <c r="AB264" s="68"/>
      <c r="AC264" s="69">
        <f t="shared" si="110"/>
        <v>0</v>
      </c>
      <c r="AD264" s="314"/>
      <c r="AE264" s="104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</row>
    <row r="265" spans="1:44" s="71" customFormat="1" ht="18" customHeight="1">
      <c r="A265" s="484">
        <v>50202010</v>
      </c>
      <c r="B265" s="209" t="s">
        <v>594</v>
      </c>
      <c r="C265" s="198"/>
      <c r="D265" s="90"/>
      <c r="E265" s="196"/>
      <c r="F265" s="66"/>
      <c r="G265" s="67"/>
      <c r="H265" s="68"/>
      <c r="I265" s="67"/>
      <c r="J265" s="68"/>
      <c r="K265" s="69"/>
      <c r="L265" s="70"/>
      <c r="M265" s="193"/>
      <c r="N265" s="68"/>
      <c r="O265" s="67"/>
      <c r="P265" s="68"/>
      <c r="Q265" s="69"/>
      <c r="R265" s="70"/>
      <c r="S265" s="67"/>
      <c r="T265" s="68"/>
      <c r="U265" s="67"/>
      <c r="V265" s="68"/>
      <c r="W265" s="69"/>
      <c r="X265" s="25"/>
      <c r="Y265" s="67"/>
      <c r="Z265" s="68"/>
      <c r="AA265" s="75"/>
      <c r="AB265" s="68"/>
      <c r="AC265" s="69"/>
      <c r="AD265" s="314"/>
    </row>
    <row r="266" spans="1:44" s="239" customFormat="1" ht="22" customHeight="1">
      <c r="A266" s="350"/>
      <c r="B266" s="351" t="s">
        <v>595</v>
      </c>
      <c r="C266" s="191">
        <f t="shared" si="84"/>
        <v>1</v>
      </c>
      <c r="D266" s="82">
        <v>64000</v>
      </c>
      <c r="E266" s="194">
        <f t="shared" ref="E266:E321" si="112">D266*C266</f>
        <v>64000</v>
      </c>
      <c r="F266" s="66"/>
      <c r="G266" s="67">
        <f t="shared" ref="G266:G321" si="113">F266*D266</f>
        <v>0</v>
      </c>
      <c r="H266" s="68">
        <v>1</v>
      </c>
      <c r="I266" s="67">
        <f t="shared" ref="I266:I321" si="114">H266*D266</f>
        <v>64000</v>
      </c>
      <c r="J266" s="68"/>
      <c r="K266" s="69">
        <f t="shared" ref="K266:K321" si="115">J266*D266</f>
        <v>0</v>
      </c>
      <c r="L266" s="70"/>
      <c r="M266" s="193">
        <f t="shared" ref="M266:M321" si="116">L266*D266</f>
        <v>0</v>
      </c>
      <c r="N266" s="68"/>
      <c r="O266" s="67">
        <f t="shared" ref="O266:O321" si="117">N266*D266</f>
        <v>0</v>
      </c>
      <c r="P266" s="68"/>
      <c r="Q266" s="69">
        <f t="shared" ref="Q266:Q321" si="118">P266*D266</f>
        <v>0</v>
      </c>
      <c r="R266" s="70"/>
      <c r="S266" s="67">
        <f t="shared" ref="S266:S321" si="119">R266*D266</f>
        <v>0</v>
      </c>
      <c r="T266" s="68"/>
      <c r="U266" s="67">
        <f t="shared" ref="U266:U321" si="120">T266*D266</f>
        <v>0</v>
      </c>
      <c r="V266" s="68"/>
      <c r="W266" s="69">
        <f t="shared" ref="W266:W321" si="121">V266*D266</f>
        <v>0</v>
      </c>
      <c r="X266" s="25"/>
      <c r="Y266" s="67">
        <f t="shared" ref="Y266:Y321" si="122">X266*D266</f>
        <v>0</v>
      </c>
      <c r="Z266" s="68"/>
      <c r="AA266" s="75">
        <f t="shared" ref="AA266:AA321" si="123">Z266*D266</f>
        <v>0</v>
      </c>
      <c r="AB266" s="68"/>
      <c r="AC266" s="69">
        <f t="shared" ref="AC266:AC321" si="124">AB266*D266</f>
        <v>0</v>
      </c>
      <c r="AD266" s="314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</row>
    <row r="267" spans="1:44" s="239" customFormat="1" ht="22" customHeight="1">
      <c r="A267" s="350"/>
      <c r="B267" s="351" t="s">
        <v>596</v>
      </c>
      <c r="C267" s="191">
        <f t="shared" si="84"/>
        <v>4</v>
      </c>
      <c r="D267" s="82">
        <v>6000</v>
      </c>
      <c r="E267" s="194">
        <f t="shared" si="112"/>
        <v>24000</v>
      </c>
      <c r="F267" s="66"/>
      <c r="G267" s="67">
        <f t="shared" si="113"/>
        <v>0</v>
      </c>
      <c r="H267" s="68">
        <v>1</v>
      </c>
      <c r="I267" s="67">
        <f t="shared" si="114"/>
        <v>6000</v>
      </c>
      <c r="J267" s="68"/>
      <c r="K267" s="69">
        <f t="shared" si="115"/>
        <v>0</v>
      </c>
      <c r="L267" s="70"/>
      <c r="M267" s="193">
        <f t="shared" si="116"/>
        <v>0</v>
      </c>
      <c r="N267" s="68">
        <v>1</v>
      </c>
      <c r="O267" s="67">
        <f t="shared" si="117"/>
        <v>6000</v>
      </c>
      <c r="P267" s="68"/>
      <c r="Q267" s="69">
        <f t="shared" si="118"/>
        <v>0</v>
      </c>
      <c r="R267" s="70"/>
      <c r="S267" s="67">
        <f t="shared" si="119"/>
        <v>0</v>
      </c>
      <c r="T267" s="68">
        <v>1</v>
      </c>
      <c r="U267" s="67">
        <f t="shared" si="120"/>
        <v>6000</v>
      </c>
      <c r="V267" s="68"/>
      <c r="W267" s="69">
        <f t="shared" si="121"/>
        <v>0</v>
      </c>
      <c r="X267" s="25"/>
      <c r="Y267" s="67">
        <f t="shared" si="122"/>
        <v>0</v>
      </c>
      <c r="Z267" s="68">
        <v>1</v>
      </c>
      <c r="AA267" s="75">
        <f t="shared" si="123"/>
        <v>6000</v>
      </c>
      <c r="AB267" s="68"/>
      <c r="AC267" s="69">
        <f t="shared" si="124"/>
        <v>0</v>
      </c>
      <c r="AD267" s="314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</row>
    <row r="268" spans="1:44" s="239" customFormat="1" ht="22" customHeight="1">
      <c r="A268" s="350"/>
      <c r="B268" s="319" t="s">
        <v>791</v>
      </c>
      <c r="C268" s="191">
        <f t="shared" si="84"/>
        <v>24</v>
      </c>
      <c r="D268" s="82">
        <v>12000</v>
      </c>
      <c r="E268" s="194">
        <f t="shared" si="112"/>
        <v>288000</v>
      </c>
      <c r="F268" s="66">
        <v>6</v>
      </c>
      <c r="G268" s="67">
        <f t="shared" si="113"/>
        <v>72000</v>
      </c>
      <c r="H268" s="68"/>
      <c r="I268" s="67">
        <f t="shared" si="114"/>
        <v>0</v>
      </c>
      <c r="J268" s="68"/>
      <c r="K268" s="69">
        <f t="shared" si="115"/>
        <v>0</v>
      </c>
      <c r="L268" s="70">
        <v>6</v>
      </c>
      <c r="M268" s="193">
        <f t="shared" si="116"/>
        <v>72000</v>
      </c>
      <c r="N268" s="68"/>
      <c r="O268" s="67">
        <f t="shared" si="117"/>
        <v>0</v>
      </c>
      <c r="P268" s="68"/>
      <c r="Q268" s="69">
        <f t="shared" si="118"/>
        <v>0</v>
      </c>
      <c r="R268" s="70">
        <v>6</v>
      </c>
      <c r="S268" s="67">
        <f t="shared" si="119"/>
        <v>72000</v>
      </c>
      <c r="T268" s="68"/>
      <c r="U268" s="67">
        <f t="shared" si="120"/>
        <v>0</v>
      </c>
      <c r="V268" s="68"/>
      <c r="W268" s="69">
        <f t="shared" si="121"/>
        <v>0</v>
      </c>
      <c r="X268" s="25">
        <v>6</v>
      </c>
      <c r="Y268" s="67">
        <f t="shared" si="122"/>
        <v>72000</v>
      </c>
      <c r="Z268" s="68"/>
      <c r="AA268" s="75">
        <f t="shared" si="123"/>
        <v>0</v>
      </c>
      <c r="AB268" s="68"/>
      <c r="AC268" s="69">
        <f t="shared" si="124"/>
        <v>0</v>
      </c>
      <c r="AD268" s="314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</row>
    <row r="269" spans="1:44" s="239" customFormat="1" ht="22" customHeight="1">
      <c r="A269" s="350"/>
      <c r="B269" s="319" t="s">
        <v>597</v>
      </c>
      <c r="C269" s="191">
        <f t="shared" si="84"/>
        <v>4</v>
      </c>
      <c r="D269" s="82">
        <v>6000</v>
      </c>
      <c r="E269" s="194">
        <f t="shared" si="112"/>
        <v>24000</v>
      </c>
      <c r="F269" s="66"/>
      <c r="G269" s="67">
        <f t="shared" si="113"/>
        <v>0</v>
      </c>
      <c r="H269" s="68"/>
      <c r="I269" s="67">
        <f t="shared" si="114"/>
        <v>0</v>
      </c>
      <c r="J269" s="68">
        <v>1</v>
      </c>
      <c r="K269" s="69">
        <f t="shared" si="115"/>
        <v>6000</v>
      </c>
      <c r="L269" s="70"/>
      <c r="M269" s="193">
        <f t="shared" si="116"/>
        <v>0</v>
      </c>
      <c r="N269" s="68"/>
      <c r="O269" s="67">
        <f t="shared" si="117"/>
        <v>0</v>
      </c>
      <c r="P269" s="68">
        <v>1</v>
      </c>
      <c r="Q269" s="69">
        <f t="shared" si="118"/>
        <v>6000</v>
      </c>
      <c r="R269" s="70"/>
      <c r="S269" s="67">
        <f t="shared" si="119"/>
        <v>0</v>
      </c>
      <c r="T269" s="68"/>
      <c r="U269" s="67">
        <f t="shared" si="120"/>
        <v>0</v>
      </c>
      <c r="V269" s="68">
        <v>1</v>
      </c>
      <c r="W269" s="69">
        <f t="shared" si="121"/>
        <v>6000</v>
      </c>
      <c r="X269" s="25"/>
      <c r="Y269" s="67">
        <f t="shared" si="122"/>
        <v>0</v>
      </c>
      <c r="Z269" s="68"/>
      <c r="AA269" s="75">
        <f t="shared" si="123"/>
        <v>0</v>
      </c>
      <c r="AB269" s="68">
        <v>1</v>
      </c>
      <c r="AC269" s="69">
        <f t="shared" si="124"/>
        <v>6000</v>
      </c>
      <c r="AD269" s="314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</row>
    <row r="270" spans="1:44" s="239" customFormat="1" ht="25" customHeight="1">
      <c r="A270" s="350"/>
      <c r="B270" s="319" t="s">
        <v>792</v>
      </c>
      <c r="C270" s="191">
        <f t="shared" si="84"/>
        <v>12</v>
      </c>
      <c r="D270" s="82">
        <v>2000</v>
      </c>
      <c r="E270" s="194">
        <f t="shared" si="112"/>
        <v>24000</v>
      </c>
      <c r="F270" s="66">
        <v>1</v>
      </c>
      <c r="G270" s="67">
        <f t="shared" si="113"/>
        <v>2000</v>
      </c>
      <c r="H270" s="68">
        <v>1</v>
      </c>
      <c r="I270" s="67">
        <f t="shared" si="114"/>
        <v>2000</v>
      </c>
      <c r="J270" s="68">
        <v>1</v>
      </c>
      <c r="K270" s="69">
        <f t="shared" si="115"/>
        <v>2000</v>
      </c>
      <c r="L270" s="70">
        <v>1</v>
      </c>
      <c r="M270" s="193">
        <f t="shared" si="116"/>
        <v>2000</v>
      </c>
      <c r="N270" s="68">
        <v>1</v>
      </c>
      <c r="O270" s="67">
        <f t="shared" si="117"/>
        <v>2000</v>
      </c>
      <c r="P270" s="68">
        <v>1</v>
      </c>
      <c r="Q270" s="69">
        <f t="shared" si="118"/>
        <v>2000</v>
      </c>
      <c r="R270" s="70">
        <v>1</v>
      </c>
      <c r="S270" s="67">
        <f t="shared" si="119"/>
        <v>2000</v>
      </c>
      <c r="T270" s="68">
        <v>1</v>
      </c>
      <c r="U270" s="67">
        <f t="shared" si="120"/>
        <v>2000</v>
      </c>
      <c r="V270" s="68">
        <v>1</v>
      </c>
      <c r="W270" s="69">
        <f t="shared" si="121"/>
        <v>2000</v>
      </c>
      <c r="X270" s="25">
        <v>1</v>
      </c>
      <c r="Y270" s="67">
        <f t="shared" si="122"/>
        <v>2000</v>
      </c>
      <c r="Z270" s="68">
        <v>1</v>
      </c>
      <c r="AA270" s="75">
        <f t="shared" si="123"/>
        <v>2000</v>
      </c>
      <c r="AB270" s="68">
        <v>1</v>
      </c>
      <c r="AC270" s="69">
        <f t="shared" si="124"/>
        <v>2000</v>
      </c>
      <c r="AD270" s="314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</row>
    <row r="271" spans="1:44" s="239" customFormat="1" ht="22" customHeight="1">
      <c r="A271" s="350"/>
      <c r="B271" s="338" t="s">
        <v>598</v>
      </c>
      <c r="C271" s="191">
        <f t="shared" si="84"/>
        <v>2</v>
      </c>
      <c r="D271" s="339">
        <v>6000</v>
      </c>
      <c r="E271" s="194">
        <f t="shared" si="112"/>
        <v>12000</v>
      </c>
      <c r="F271" s="66"/>
      <c r="G271" s="67">
        <f t="shared" si="113"/>
        <v>0</v>
      </c>
      <c r="H271" s="68"/>
      <c r="I271" s="67">
        <f t="shared" si="114"/>
        <v>0</v>
      </c>
      <c r="J271" s="68"/>
      <c r="K271" s="69">
        <f t="shared" si="115"/>
        <v>0</v>
      </c>
      <c r="L271" s="70"/>
      <c r="M271" s="193">
        <f t="shared" si="116"/>
        <v>0</v>
      </c>
      <c r="N271" s="68">
        <v>2</v>
      </c>
      <c r="O271" s="67">
        <f t="shared" si="117"/>
        <v>12000</v>
      </c>
      <c r="P271" s="68"/>
      <c r="Q271" s="69">
        <f t="shared" si="118"/>
        <v>0</v>
      </c>
      <c r="R271" s="70"/>
      <c r="S271" s="67">
        <f t="shared" si="119"/>
        <v>0</v>
      </c>
      <c r="T271" s="68"/>
      <c r="U271" s="67">
        <f t="shared" si="120"/>
        <v>0</v>
      </c>
      <c r="V271" s="68"/>
      <c r="W271" s="69">
        <f t="shared" si="121"/>
        <v>0</v>
      </c>
      <c r="X271" s="25"/>
      <c r="Y271" s="67">
        <f t="shared" si="122"/>
        <v>0</v>
      </c>
      <c r="Z271" s="68"/>
      <c r="AA271" s="75">
        <f t="shared" si="123"/>
        <v>0</v>
      </c>
      <c r="AB271" s="68"/>
      <c r="AC271" s="69">
        <f t="shared" si="124"/>
        <v>0</v>
      </c>
      <c r="AD271" s="314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</row>
    <row r="272" spans="1:44" s="239" customFormat="1" ht="22" customHeight="1">
      <c r="A272" s="350"/>
      <c r="B272" s="351" t="s">
        <v>599</v>
      </c>
      <c r="C272" s="191">
        <f t="shared" si="84"/>
        <v>1</v>
      </c>
      <c r="D272" s="82">
        <v>48000</v>
      </c>
      <c r="E272" s="194">
        <f t="shared" si="112"/>
        <v>48000</v>
      </c>
      <c r="F272" s="66"/>
      <c r="G272" s="67">
        <f t="shared" si="113"/>
        <v>0</v>
      </c>
      <c r="H272" s="68"/>
      <c r="I272" s="67">
        <f t="shared" si="114"/>
        <v>0</v>
      </c>
      <c r="J272" s="68"/>
      <c r="K272" s="69">
        <f t="shared" si="115"/>
        <v>0</v>
      </c>
      <c r="L272" s="70">
        <v>1</v>
      </c>
      <c r="M272" s="193">
        <f t="shared" si="116"/>
        <v>48000</v>
      </c>
      <c r="N272" s="68"/>
      <c r="O272" s="67">
        <f t="shared" si="117"/>
        <v>0</v>
      </c>
      <c r="P272" s="68"/>
      <c r="Q272" s="69">
        <f t="shared" si="118"/>
        <v>0</v>
      </c>
      <c r="R272" s="70"/>
      <c r="S272" s="67">
        <f t="shared" si="119"/>
        <v>0</v>
      </c>
      <c r="T272" s="68"/>
      <c r="U272" s="67">
        <f t="shared" si="120"/>
        <v>0</v>
      </c>
      <c r="V272" s="68"/>
      <c r="W272" s="69">
        <f t="shared" si="121"/>
        <v>0</v>
      </c>
      <c r="X272" s="25"/>
      <c r="Y272" s="67">
        <f t="shared" si="122"/>
        <v>0</v>
      </c>
      <c r="Z272" s="68"/>
      <c r="AA272" s="75">
        <f t="shared" si="123"/>
        <v>0</v>
      </c>
      <c r="AB272" s="68"/>
      <c r="AC272" s="69">
        <f t="shared" si="124"/>
        <v>0</v>
      </c>
      <c r="AD272" s="314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</row>
    <row r="273" spans="1:44" s="239" customFormat="1" ht="22" customHeight="1">
      <c r="A273" s="349"/>
      <c r="B273" s="352" t="s">
        <v>600</v>
      </c>
      <c r="C273" s="191">
        <f t="shared" si="84"/>
        <v>1</v>
      </c>
      <c r="D273" s="333">
        <v>48000</v>
      </c>
      <c r="E273" s="332">
        <f t="shared" si="112"/>
        <v>48000</v>
      </c>
      <c r="F273" s="66"/>
      <c r="G273" s="67">
        <f t="shared" si="113"/>
        <v>0</v>
      </c>
      <c r="H273" s="68"/>
      <c r="I273" s="67">
        <f t="shared" si="114"/>
        <v>0</v>
      </c>
      <c r="J273" s="68"/>
      <c r="K273" s="69">
        <f t="shared" si="115"/>
        <v>0</v>
      </c>
      <c r="L273" s="70"/>
      <c r="M273" s="193">
        <f t="shared" si="116"/>
        <v>0</v>
      </c>
      <c r="N273" s="68"/>
      <c r="O273" s="67">
        <f t="shared" si="117"/>
        <v>0</v>
      </c>
      <c r="P273" s="68"/>
      <c r="Q273" s="69">
        <f t="shared" si="118"/>
        <v>0</v>
      </c>
      <c r="R273" s="70"/>
      <c r="S273" s="67">
        <f t="shared" si="119"/>
        <v>0</v>
      </c>
      <c r="T273" s="68"/>
      <c r="U273" s="67">
        <f t="shared" si="120"/>
        <v>0</v>
      </c>
      <c r="V273" s="68"/>
      <c r="W273" s="69">
        <f t="shared" si="121"/>
        <v>0</v>
      </c>
      <c r="X273" s="25">
        <v>1</v>
      </c>
      <c r="Y273" s="67">
        <f t="shared" si="122"/>
        <v>48000</v>
      </c>
      <c r="Z273" s="68"/>
      <c r="AA273" s="75">
        <f t="shared" si="123"/>
        <v>0</v>
      </c>
      <c r="AB273" s="68"/>
      <c r="AC273" s="69">
        <f t="shared" si="124"/>
        <v>0</v>
      </c>
      <c r="AD273" s="314"/>
      <c r="AE273" s="104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</row>
    <row r="274" spans="1:44" s="71" customFormat="1" ht="18" customHeight="1">
      <c r="A274" s="484">
        <v>50204020</v>
      </c>
      <c r="B274" s="209" t="s">
        <v>601</v>
      </c>
      <c r="C274" s="209"/>
      <c r="D274" s="90"/>
      <c r="E274" s="196"/>
      <c r="F274" s="66"/>
      <c r="G274" s="67"/>
      <c r="H274" s="68"/>
      <c r="I274" s="67"/>
      <c r="J274" s="68"/>
      <c r="K274" s="69"/>
      <c r="L274" s="70"/>
      <c r="M274" s="193"/>
      <c r="N274" s="68"/>
      <c r="O274" s="67"/>
      <c r="P274" s="68"/>
      <c r="Q274" s="69"/>
      <c r="R274" s="70"/>
      <c r="S274" s="67"/>
      <c r="T274" s="68"/>
      <c r="U274" s="67"/>
      <c r="V274" s="68"/>
      <c r="W274" s="69"/>
      <c r="X274" s="25"/>
      <c r="Y274" s="67"/>
      <c r="Z274" s="68"/>
      <c r="AA274" s="75"/>
      <c r="AB274" s="68"/>
      <c r="AC274" s="69"/>
      <c r="AD274" s="314"/>
    </row>
    <row r="275" spans="1:44" s="239" customFormat="1" ht="18" customHeight="1">
      <c r="A275" s="349"/>
      <c r="B275" s="353" t="s">
        <v>603</v>
      </c>
      <c r="C275" s="191">
        <f t="shared" si="84"/>
        <v>12</v>
      </c>
      <c r="D275" s="333">
        <v>35000</v>
      </c>
      <c r="E275" s="332">
        <f t="shared" si="112"/>
        <v>420000</v>
      </c>
      <c r="F275" s="66">
        <v>1</v>
      </c>
      <c r="G275" s="67">
        <f t="shared" si="113"/>
        <v>35000</v>
      </c>
      <c r="H275" s="68">
        <v>1</v>
      </c>
      <c r="I275" s="67">
        <f t="shared" si="114"/>
        <v>35000</v>
      </c>
      <c r="J275" s="68">
        <v>1</v>
      </c>
      <c r="K275" s="69">
        <f t="shared" si="115"/>
        <v>35000</v>
      </c>
      <c r="L275" s="70">
        <v>1</v>
      </c>
      <c r="M275" s="193">
        <f t="shared" si="116"/>
        <v>35000</v>
      </c>
      <c r="N275" s="68">
        <v>1</v>
      </c>
      <c r="O275" s="67">
        <f t="shared" si="117"/>
        <v>35000</v>
      </c>
      <c r="P275" s="68">
        <v>1</v>
      </c>
      <c r="Q275" s="69">
        <f t="shared" si="118"/>
        <v>35000</v>
      </c>
      <c r="R275" s="70">
        <v>1</v>
      </c>
      <c r="S275" s="67">
        <f t="shared" si="119"/>
        <v>35000</v>
      </c>
      <c r="T275" s="68">
        <v>1</v>
      </c>
      <c r="U275" s="67">
        <f t="shared" si="120"/>
        <v>35000</v>
      </c>
      <c r="V275" s="68">
        <v>1</v>
      </c>
      <c r="W275" s="69">
        <f t="shared" si="121"/>
        <v>35000</v>
      </c>
      <c r="X275" s="25">
        <v>1</v>
      </c>
      <c r="Y275" s="67">
        <f t="shared" si="122"/>
        <v>35000</v>
      </c>
      <c r="Z275" s="68">
        <v>1</v>
      </c>
      <c r="AA275" s="75">
        <f t="shared" si="123"/>
        <v>35000</v>
      </c>
      <c r="AB275" s="68">
        <v>1</v>
      </c>
      <c r="AC275" s="69">
        <f t="shared" si="124"/>
        <v>35000</v>
      </c>
      <c r="AD275" s="314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</row>
    <row r="276" spans="1:44" s="71" customFormat="1" ht="18" customHeight="1">
      <c r="A276" s="484">
        <v>50205010</v>
      </c>
      <c r="B276" s="209" t="s">
        <v>604</v>
      </c>
      <c r="C276" s="209"/>
      <c r="D276" s="90"/>
      <c r="E276" s="196"/>
      <c r="F276" s="66"/>
      <c r="G276" s="67"/>
      <c r="H276" s="68"/>
      <c r="I276" s="67"/>
      <c r="J276" s="68"/>
      <c r="K276" s="69"/>
      <c r="L276" s="70"/>
      <c r="M276" s="193"/>
      <c r="N276" s="68"/>
      <c r="O276" s="67"/>
      <c r="P276" s="68"/>
      <c r="Q276" s="69"/>
      <c r="R276" s="70"/>
      <c r="S276" s="67"/>
      <c r="T276" s="68"/>
      <c r="U276" s="67"/>
      <c r="V276" s="68"/>
      <c r="W276" s="69"/>
      <c r="X276" s="25"/>
      <c r="Y276" s="67"/>
      <c r="Z276" s="68"/>
      <c r="AA276" s="75"/>
      <c r="AB276" s="68"/>
      <c r="AC276" s="69"/>
      <c r="AD276" s="314"/>
    </row>
    <row r="277" spans="1:44" s="239" customFormat="1" ht="21" customHeight="1">
      <c r="A277" s="349"/>
      <c r="B277" s="302" t="s">
        <v>605</v>
      </c>
      <c r="C277" s="191">
        <f t="shared" si="84"/>
        <v>1</v>
      </c>
      <c r="D277" s="333">
        <v>5000</v>
      </c>
      <c r="E277" s="332">
        <f t="shared" si="112"/>
        <v>5000</v>
      </c>
      <c r="F277" s="66">
        <v>1</v>
      </c>
      <c r="G277" s="67">
        <f t="shared" si="113"/>
        <v>5000</v>
      </c>
      <c r="H277" s="68"/>
      <c r="I277" s="67">
        <f t="shared" si="114"/>
        <v>0</v>
      </c>
      <c r="J277" s="68"/>
      <c r="K277" s="69">
        <f t="shared" si="115"/>
        <v>0</v>
      </c>
      <c r="L277" s="70"/>
      <c r="M277" s="193">
        <f t="shared" si="116"/>
        <v>0</v>
      </c>
      <c r="N277" s="68"/>
      <c r="O277" s="67">
        <f t="shared" si="117"/>
        <v>0</v>
      </c>
      <c r="P277" s="68"/>
      <c r="Q277" s="69">
        <f t="shared" si="118"/>
        <v>0</v>
      </c>
      <c r="R277" s="70"/>
      <c r="S277" s="67">
        <f t="shared" si="119"/>
        <v>0</v>
      </c>
      <c r="T277" s="68"/>
      <c r="U277" s="67">
        <f t="shared" si="120"/>
        <v>0</v>
      </c>
      <c r="V277" s="68"/>
      <c r="W277" s="69">
        <f t="shared" si="121"/>
        <v>0</v>
      </c>
      <c r="X277" s="25"/>
      <c r="Y277" s="67">
        <f t="shared" si="122"/>
        <v>0</v>
      </c>
      <c r="Z277" s="68"/>
      <c r="AA277" s="75">
        <f t="shared" si="123"/>
        <v>0</v>
      </c>
      <c r="AB277" s="68"/>
      <c r="AC277" s="69">
        <f t="shared" si="124"/>
        <v>0</v>
      </c>
      <c r="AD277" s="314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</row>
    <row r="278" spans="1:44" s="71" customFormat="1" ht="18" customHeight="1">
      <c r="A278" s="484">
        <v>50205020</v>
      </c>
      <c r="B278" s="209" t="s">
        <v>606</v>
      </c>
      <c r="C278" s="209"/>
      <c r="D278" s="90"/>
      <c r="E278" s="196"/>
      <c r="F278" s="66"/>
      <c r="G278" s="67"/>
      <c r="H278" s="68"/>
      <c r="I278" s="67"/>
      <c r="J278" s="68"/>
      <c r="K278" s="69"/>
      <c r="L278" s="70"/>
      <c r="M278" s="193"/>
      <c r="N278" s="68"/>
      <c r="O278" s="67"/>
      <c r="P278" s="68"/>
      <c r="Q278" s="69"/>
      <c r="R278" s="70"/>
      <c r="S278" s="67"/>
      <c r="T278" s="68"/>
      <c r="U278" s="67"/>
      <c r="V278" s="68"/>
      <c r="W278" s="69"/>
      <c r="X278" s="25"/>
      <c r="Y278" s="67"/>
      <c r="Z278" s="68"/>
      <c r="AA278" s="75"/>
      <c r="AB278" s="68"/>
      <c r="AC278" s="69"/>
      <c r="AD278" s="314"/>
    </row>
    <row r="279" spans="1:44" s="239" customFormat="1" ht="18" customHeight="1">
      <c r="A279" s="350"/>
      <c r="B279" s="354" t="s">
        <v>607</v>
      </c>
      <c r="C279" s="191">
        <f t="shared" si="84"/>
        <v>3</v>
      </c>
      <c r="D279" s="82">
        <v>2000</v>
      </c>
      <c r="E279" s="194">
        <f t="shared" si="112"/>
        <v>6000</v>
      </c>
      <c r="F279" s="66">
        <v>1</v>
      </c>
      <c r="G279" s="67">
        <f t="shared" si="113"/>
        <v>2000</v>
      </c>
      <c r="H279" s="68">
        <v>1</v>
      </c>
      <c r="I279" s="67">
        <f t="shared" si="114"/>
        <v>2000</v>
      </c>
      <c r="J279" s="68">
        <v>1</v>
      </c>
      <c r="K279" s="69">
        <f t="shared" si="115"/>
        <v>2000</v>
      </c>
      <c r="L279" s="70"/>
      <c r="M279" s="193">
        <f t="shared" si="116"/>
        <v>0</v>
      </c>
      <c r="N279" s="68"/>
      <c r="O279" s="67">
        <f t="shared" si="117"/>
        <v>0</v>
      </c>
      <c r="P279" s="68"/>
      <c r="Q279" s="69">
        <f t="shared" si="118"/>
        <v>0</v>
      </c>
      <c r="R279" s="70"/>
      <c r="S279" s="67">
        <f t="shared" si="119"/>
        <v>0</v>
      </c>
      <c r="T279" s="68"/>
      <c r="U279" s="67">
        <f t="shared" si="120"/>
        <v>0</v>
      </c>
      <c r="V279" s="68"/>
      <c r="W279" s="69">
        <f t="shared" si="121"/>
        <v>0</v>
      </c>
      <c r="X279" s="25"/>
      <c r="Y279" s="67">
        <f t="shared" si="122"/>
        <v>0</v>
      </c>
      <c r="Z279" s="68"/>
      <c r="AA279" s="75">
        <f t="shared" si="123"/>
        <v>0</v>
      </c>
      <c r="AB279" s="68"/>
      <c r="AC279" s="69">
        <f t="shared" si="124"/>
        <v>0</v>
      </c>
      <c r="AD279" s="314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</row>
    <row r="280" spans="1:44" s="239" customFormat="1" ht="18" customHeight="1">
      <c r="A280" s="349"/>
      <c r="B280" s="355" t="s">
        <v>608</v>
      </c>
      <c r="C280" s="191">
        <f t="shared" si="84"/>
        <v>12</v>
      </c>
      <c r="D280" s="333">
        <v>8700</v>
      </c>
      <c r="E280" s="332">
        <f t="shared" si="112"/>
        <v>104400</v>
      </c>
      <c r="F280" s="66">
        <v>1</v>
      </c>
      <c r="G280" s="67">
        <f t="shared" si="113"/>
        <v>8700</v>
      </c>
      <c r="H280" s="68">
        <v>1</v>
      </c>
      <c r="I280" s="67">
        <f t="shared" si="114"/>
        <v>8700</v>
      </c>
      <c r="J280" s="68">
        <v>1</v>
      </c>
      <c r="K280" s="69">
        <f t="shared" si="115"/>
        <v>8700</v>
      </c>
      <c r="L280" s="70">
        <v>1</v>
      </c>
      <c r="M280" s="193">
        <f t="shared" si="116"/>
        <v>8700</v>
      </c>
      <c r="N280" s="68">
        <v>1</v>
      </c>
      <c r="O280" s="67">
        <f t="shared" si="117"/>
        <v>8700</v>
      </c>
      <c r="P280" s="68">
        <v>1</v>
      </c>
      <c r="Q280" s="69">
        <f t="shared" si="118"/>
        <v>8700</v>
      </c>
      <c r="R280" s="70">
        <v>1</v>
      </c>
      <c r="S280" s="67">
        <f t="shared" si="119"/>
        <v>8700</v>
      </c>
      <c r="T280" s="68">
        <v>1</v>
      </c>
      <c r="U280" s="67">
        <f t="shared" si="120"/>
        <v>8700</v>
      </c>
      <c r="V280" s="68">
        <v>1</v>
      </c>
      <c r="W280" s="69">
        <f t="shared" si="121"/>
        <v>8700</v>
      </c>
      <c r="X280" s="25">
        <v>1</v>
      </c>
      <c r="Y280" s="67">
        <f t="shared" si="122"/>
        <v>8700</v>
      </c>
      <c r="Z280" s="68">
        <v>1</v>
      </c>
      <c r="AA280" s="75">
        <f t="shared" si="123"/>
        <v>8700</v>
      </c>
      <c r="AB280" s="68">
        <v>1</v>
      </c>
      <c r="AC280" s="69">
        <f t="shared" si="124"/>
        <v>8700</v>
      </c>
      <c r="AD280" s="314"/>
      <c r="AE280" s="104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</row>
    <row r="281" spans="1:44" s="71" customFormat="1" ht="18" customHeight="1">
      <c r="A281" s="485" t="s">
        <v>609</v>
      </c>
      <c r="B281" s="209" t="s">
        <v>610</v>
      </c>
      <c r="C281" s="209"/>
      <c r="D281" s="90"/>
      <c r="E281" s="196"/>
      <c r="F281" s="66"/>
      <c r="G281" s="67"/>
      <c r="H281" s="68"/>
      <c r="I281" s="67"/>
      <c r="J281" s="68"/>
      <c r="K281" s="69"/>
      <c r="L281" s="70"/>
      <c r="M281" s="193"/>
      <c r="N281" s="68"/>
      <c r="O281" s="67"/>
      <c r="P281" s="68"/>
      <c r="Q281" s="69"/>
      <c r="R281" s="70"/>
      <c r="S281" s="67"/>
      <c r="T281" s="68"/>
      <c r="U281" s="67"/>
      <c r="V281" s="68"/>
      <c r="W281" s="69"/>
      <c r="X281" s="25"/>
      <c r="Y281" s="67"/>
      <c r="Z281" s="68"/>
      <c r="AA281" s="75"/>
      <c r="AB281" s="68"/>
      <c r="AC281" s="69"/>
      <c r="AD281" s="314"/>
    </row>
    <row r="282" spans="1:44" s="239" customFormat="1" ht="18" customHeight="1">
      <c r="A282" s="350"/>
      <c r="B282" s="356" t="s">
        <v>611</v>
      </c>
      <c r="C282" s="191">
        <f t="shared" si="84"/>
        <v>3</v>
      </c>
      <c r="D282" s="333">
        <v>1800</v>
      </c>
      <c r="E282" s="194">
        <f t="shared" si="112"/>
        <v>5400</v>
      </c>
      <c r="F282" s="66">
        <v>1</v>
      </c>
      <c r="G282" s="67">
        <f t="shared" si="113"/>
        <v>1800</v>
      </c>
      <c r="H282" s="68">
        <v>1</v>
      </c>
      <c r="I282" s="67">
        <f t="shared" si="114"/>
        <v>1800</v>
      </c>
      <c r="J282" s="68">
        <v>1</v>
      </c>
      <c r="K282" s="69">
        <f t="shared" si="115"/>
        <v>1800</v>
      </c>
      <c r="L282" s="70"/>
      <c r="M282" s="193">
        <f t="shared" si="116"/>
        <v>0</v>
      </c>
      <c r="N282" s="68"/>
      <c r="O282" s="67">
        <f t="shared" si="117"/>
        <v>0</v>
      </c>
      <c r="P282" s="68"/>
      <c r="Q282" s="69">
        <f t="shared" si="118"/>
        <v>0</v>
      </c>
      <c r="R282" s="70"/>
      <c r="S282" s="67">
        <f t="shared" si="119"/>
        <v>0</v>
      </c>
      <c r="T282" s="68"/>
      <c r="U282" s="67">
        <f t="shared" si="120"/>
        <v>0</v>
      </c>
      <c r="V282" s="68"/>
      <c r="W282" s="69">
        <f t="shared" si="121"/>
        <v>0</v>
      </c>
      <c r="X282" s="25"/>
      <c r="Y282" s="67">
        <f t="shared" si="122"/>
        <v>0</v>
      </c>
      <c r="Z282" s="68"/>
      <c r="AA282" s="75">
        <f t="shared" si="123"/>
        <v>0</v>
      </c>
      <c r="AB282" s="68"/>
      <c r="AC282" s="69">
        <f t="shared" si="124"/>
        <v>0</v>
      </c>
      <c r="AD282" s="314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</row>
    <row r="283" spans="1:44" s="239" customFormat="1" ht="18" customHeight="1">
      <c r="A283" s="349"/>
      <c r="B283" s="357" t="s">
        <v>612</v>
      </c>
      <c r="C283" s="191">
        <f t="shared" si="84"/>
        <v>1</v>
      </c>
      <c r="D283" s="333">
        <v>25000</v>
      </c>
      <c r="E283" s="332">
        <f t="shared" si="112"/>
        <v>25000</v>
      </c>
      <c r="F283" s="66">
        <v>1</v>
      </c>
      <c r="G283" s="67">
        <f t="shared" si="113"/>
        <v>25000</v>
      </c>
      <c r="H283" s="68"/>
      <c r="I283" s="67">
        <f t="shared" si="114"/>
        <v>0</v>
      </c>
      <c r="J283" s="68"/>
      <c r="K283" s="69">
        <f t="shared" si="115"/>
        <v>0</v>
      </c>
      <c r="L283" s="70"/>
      <c r="M283" s="193">
        <f t="shared" si="116"/>
        <v>0</v>
      </c>
      <c r="N283" s="68"/>
      <c r="O283" s="67">
        <f t="shared" si="117"/>
        <v>0</v>
      </c>
      <c r="P283" s="68"/>
      <c r="Q283" s="69">
        <f t="shared" si="118"/>
        <v>0</v>
      </c>
      <c r="R283" s="70"/>
      <c r="S283" s="67">
        <f t="shared" si="119"/>
        <v>0</v>
      </c>
      <c r="T283" s="68"/>
      <c r="U283" s="67">
        <f t="shared" si="120"/>
        <v>0</v>
      </c>
      <c r="V283" s="68"/>
      <c r="W283" s="69">
        <f t="shared" si="121"/>
        <v>0</v>
      </c>
      <c r="X283" s="25"/>
      <c r="Y283" s="67">
        <f t="shared" si="122"/>
        <v>0</v>
      </c>
      <c r="Z283" s="68"/>
      <c r="AA283" s="75">
        <f t="shared" si="123"/>
        <v>0</v>
      </c>
      <c r="AB283" s="68"/>
      <c r="AC283" s="69">
        <f t="shared" si="124"/>
        <v>0</v>
      </c>
      <c r="AD283" s="314"/>
      <c r="AE283" s="104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</row>
    <row r="284" spans="1:44" s="71" customFormat="1" ht="18" customHeight="1">
      <c r="A284" s="577" t="s">
        <v>613</v>
      </c>
      <c r="B284" s="226" t="s">
        <v>69</v>
      </c>
      <c r="C284" s="226"/>
      <c r="D284" s="90"/>
      <c r="E284" s="488"/>
      <c r="F284" s="66"/>
      <c r="G284" s="67"/>
      <c r="H284" s="68"/>
      <c r="I284" s="67"/>
      <c r="J284" s="68"/>
      <c r="K284" s="69"/>
      <c r="L284" s="70"/>
      <c r="M284" s="75"/>
      <c r="N284" s="68"/>
      <c r="O284" s="67"/>
      <c r="P284" s="68"/>
      <c r="Q284" s="69"/>
      <c r="R284" s="70"/>
      <c r="S284" s="67"/>
      <c r="T284" s="68"/>
      <c r="U284" s="67"/>
      <c r="V284" s="68"/>
      <c r="W284" s="69"/>
      <c r="X284" s="25"/>
      <c r="Y284" s="67"/>
      <c r="Z284" s="68"/>
      <c r="AA284" s="75"/>
      <c r="AB284" s="68"/>
      <c r="AC284" s="69"/>
      <c r="AD284" s="314"/>
    </row>
    <row r="285" spans="1:44" s="239" customFormat="1" ht="18" customHeight="1">
      <c r="A285" s="225"/>
      <c r="B285" s="263" t="s">
        <v>67</v>
      </c>
      <c r="C285" s="594">
        <f t="shared" si="84"/>
        <v>4</v>
      </c>
      <c r="D285" s="152">
        <v>1250</v>
      </c>
      <c r="E285" s="359">
        <f t="shared" si="112"/>
        <v>5000</v>
      </c>
      <c r="F285" s="588"/>
      <c r="G285" s="260">
        <f t="shared" si="113"/>
        <v>0</v>
      </c>
      <c r="H285" s="158"/>
      <c r="I285" s="260">
        <f t="shared" si="114"/>
        <v>0</v>
      </c>
      <c r="J285" s="158">
        <v>1</v>
      </c>
      <c r="K285" s="261">
        <f t="shared" si="115"/>
        <v>1250</v>
      </c>
      <c r="L285" s="589"/>
      <c r="M285" s="590">
        <f t="shared" si="116"/>
        <v>0</v>
      </c>
      <c r="N285" s="158"/>
      <c r="O285" s="260">
        <f t="shared" si="117"/>
        <v>0</v>
      </c>
      <c r="P285" s="158">
        <v>1</v>
      </c>
      <c r="Q285" s="261">
        <f t="shared" si="118"/>
        <v>1250</v>
      </c>
      <c r="R285" s="589"/>
      <c r="S285" s="260">
        <f t="shared" si="119"/>
        <v>0</v>
      </c>
      <c r="T285" s="158"/>
      <c r="U285" s="260">
        <f t="shared" si="120"/>
        <v>0</v>
      </c>
      <c r="V285" s="158">
        <v>1</v>
      </c>
      <c r="W285" s="261">
        <f t="shared" si="121"/>
        <v>1250</v>
      </c>
      <c r="X285" s="383"/>
      <c r="Y285" s="260">
        <f t="shared" si="122"/>
        <v>0</v>
      </c>
      <c r="Z285" s="158"/>
      <c r="AA285" s="590">
        <f t="shared" si="123"/>
        <v>0</v>
      </c>
      <c r="AB285" s="158">
        <v>1</v>
      </c>
      <c r="AC285" s="261">
        <f t="shared" si="124"/>
        <v>1250</v>
      </c>
      <c r="AD285" s="314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</row>
    <row r="286" spans="1:44" s="239" customFormat="1" ht="18" customHeight="1">
      <c r="A286" s="350"/>
      <c r="B286" s="316" t="s">
        <v>614</v>
      </c>
      <c r="C286" s="191">
        <f t="shared" si="84"/>
        <v>4000</v>
      </c>
      <c r="D286" s="82">
        <v>40</v>
      </c>
      <c r="E286" s="194">
        <f t="shared" si="112"/>
        <v>160000</v>
      </c>
      <c r="F286" s="66"/>
      <c r="G286" s="67">
        <f t="shared" si="113"/>
        <v>0</v>
      </c>
      <c r="H286" s="68"/>
      <c r="I286" s="67">
        <f t="shared" si="114"/>
        <v>0</v>
      </c>
      <c r="J286" s="68"/>
      <c r="K286" s="69">
        <f t="shared" si="115"/>
        <v>0</v>
      </c>
      <c r="L286" s="70"/>
      <c r="M286" s="193">
        <f t="shared" si="116"/>
        <v>0</v>
      </c>
      <c r="N286" s="68"/>
      <c r="O286" s="67">
        <f t="shared" si="117"/>
        <v>0</v>
      </c>
      <c r="P286" s="68"/>
      <c r="Q286" s="69">
        <f t="shared" si="118"/>
        <v>0</v>
      </c>
      <c r="R286" s="70"/>
      <c r="S286" s="67">
        <f t="shared" si="119"/>
        <v>0</v>
      </c>
      <c r="T286" s="68"/>
      <c r="U286" s="67">
        <f t="shared" si="120"/>
        <v>0</v>
      </c>
      <c r="V286" s="68"/>
      <c r="W286" s="69">
        <f t="shared" si="121"/>
        <v>0</v>
      </c>
      <c r="X286" s="25">
        <v>4000</v>
      </c>
      <c r="Y286" s="67">
        <f t="shared" si="122"/>
        <v>160000</v>
      </c>
      <c r="Z286" s="68"/>
      <c r="AA286" s="75">
        <f t="shared" si="123"/>
        <v>0</v>
      </c>
      <c r="AB286" s="68"/>
      <c r="AC286" s="69">
        <f t="shared" si="124"/>
        <v>0</v>
      </c>
      <c r="AD286" s="314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</row>
    <row r="287" spans="1:44" s="239" customFormat="1" ht="18" customHeight="1">
      <c r="A287" s="350"/>
      <c r="B287" s="315" t="s">
        <v>615</v>
      </c>
      <c r="C287" s="191">
        <f t="shared" si="84"/>
        <v>3</v>
      </c>
      <c r="D287" s="82">
        <v>10000</v>
      </c>
      <c r="E287" s="194">
        <f t="shared" si="112"/>
        <v>30000</v>
      </c>
      <c r="F287" s="66"/>
      <c r="G287" s="67">
        <f t="shared" si="113"/>
        <v>0</v>
      </c>
      <c r="H287" s="68"/>
      <c r="I287" s="67">
        <f t="shared" si="114"/>
        <v>0</v>
      </c>
      <c r="J287" s="68"/>
      <c r="K287" s="69">
        <f t="shared" si="115"/>
        <v>0</v>
      </c>
      <c r="L287" s="70"/>
      <c r="M287" s="193">
        <f t="shared" si="116"/>
        <v>0</v>
      </c>
      <c r="N287" s="68">
        <v>1</v>
      </c>
      <c r="O287" s="67">
        <f t="shared" si="117"/>
        <v>10000</v>
      </c>
      <c r="P287" s="68"/>
      <c r="Q287" s="69">
        <f t="shared" si="118"/>
        <v>0</v>
      </c>
      <c r="R287" s="70"/>
      <c r="S287" s="67">
        <f t="shared" si="119"/>
        <v>0</v>
      </c>
      <c r="T287" s="68">
        <v>1</v>
      </c>
      <c r="U287" s="67">
        <f t="shared" si="120"/>
        <v>10000</v>
      </c>
      <c r="V287" s="68"/>
      <c r="W287" s="69">
        <f t="shared" si="121"/>
        <v>0</v>
      </c>
      <c r="X287" s="25"/>
      <c r="Y287" s="67">
        <f t="shared" si="122"/>
        <v>0</v>
      </c>
      <c r="Z287" s="68">
        <v>1</v>
      </c>
      <c r="AA287" s="75">
        <f t="shared" si="123"/>
        <v>10000</v>
      </c>
      <c r="AB287" s="68"/>
      <c r="AC287" s="69">
        <f t="shared" si="124"/>
        <v>0</v>
      </c>
      <c r="AD287" s="314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</row>
    <row r="288" spans="1:44" s="239" customFormat="1" ht="29.5" customHeight="1">
      <c r="A288" s="349"/>
      <c r="B288" s="352" t="s">
        <v>616</v>
      </c>
      <c r="C288" s="191">
        <f t="shared" si="84"/>
        <v>4</v>
      </c>
      <c r="D288" s="333">
        <v>10000</v>
      </c>
      <c r="E288" s="332">
        <f t="shared" si="112"/>
        <v>40000</v>
      </c>
      <c r="F288" s="66">
        <v>1</v>
      </c>
      <c r="G288" s="67">
        <f t="shared" si="113"/>
        <v>10000</v>
      </c>
      <c r="H288" s="68"/>
      <c r="I288" s="67">
        <f t="shared" si="114"/>
        <v>0</v>
      </c>
      <c r="J288" s="68"/>
      <c r="K288" s="69">
        <f t="shared" si="115"/>
        <v>0</v>
      </c>
      <c r="L288" s="70">
        <v>1</v>
      </c>
      <c r="M288" s="193">
        <f t="shared" si="116"/>
        <v>10000</v>
      </c>
      <c r="N288" s="68"/>
      <c r="O288" s="67">
        <f t="shared" si="117"/>
        <v>0</v>
      </c>
      <c r="P288" s="68"/>
      <c r="Q288" s="69">
        <f t="shared" si="118"/>
        <v>0</v>
      </c>
      <c r="R288" s="70">
        <v>1</v>
      </c>
      <c r="S288" s="67">
        <f t="shared" si="119"/>
        <v>10000</v>
      </c>
      <c r="T288" s="68"/>
      <c r="U288" s="67">
        <f t="shared" si="120"/>
        <v>0</v>
      </c>
      <c r="V288" s="68"/>
      <c r="W288" s="69">
        <f t="shared" si="121"/>
        <v>0</v>
      </c>
      <c r="X288" s="25">
        <v>1</v>
      </c>
      <c r="Y288" s="67">
        <f t="shared" si="122"/>
        <v>10000</v>
      </c>
      <c r="Z288" s="68"/>
      <c r="AA288" s="75">
        <f t="shared" si="123"/>
        <v>0</v>
      </c>
      <c r="AB288" s="68"/>
      <c r="AC288" s="69">
        <f t="shared" si="124"/>
        <v>0</v>
      </c>
      <c r="AD288" s="314"/>
      <c r="AE288" s="104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</row>
    <row r="289" spans="1:44" s="64" customFormat="1" ht="18" customHeight="1">
      <c r="A289" s="485" t="s">
        <v>617</v>
      </c>
      <c r="B289" s="209" t="s">
        <v>618</v>
      </c>
      <c r="C289" s="209"/>
      <c r="D289" s="227"/>
      <c r="E289" s="212"/>
      <c r="F289" s="79"/>
      <c r="G289" s="200"/>
      <c r="H289" s="80"/>
      <c r="I289" s="200"/>
      <c r="J289" s="80"/>
      <c r="K289" s="201"/>
      <c r="L289" s="81"/>
      <c r="M289" s="213"/>
      <c r="N289" s="80"/>
      <c r="O289" s="200"/>
      <c r="P289" s="80"/>
      <c r="Q289" s="201"/>
      <c r="R289" s="81"/>
      <c r="S289" s="200"/>
      <c r="T289" s="80"/>
      <c r="U289" s="200"/>
      <c r="V289" s="80"/>
      <c r="W289" s="201"/>
      <c r="X289" s="149"/>
      <c r="Y289" s="200"/>
      <c r="Z289" s="80"/>
      <c r="AA289" s="214"/>
      <c r="AB289" s="80"/>
      <c r="AC289" s="201"/>
      <c r="AD289" s="314"/>
    </row>
    <row r="290" spans="1:44" s="239" customFormat="1" ht="18" customHeight="1">
      <c r="A290" s="225"/>
      <c r="B290" s="351" t="s">
        <v>619</v>
      </c>
      <c r="C290" s="358">
        <f t="shared" si="84"/>
        <v>1</v>
      </c>
      <c r="D290" s="342">
        <v>660494.67000000004</v>
      </c>
      <c r="E290" s="359">
        <f t="shared" si="112"/>
        <v>660494.67000000004</v>
      </c>
      <c r="F290" s="66">
        <v>1</v>
      </c>
      <c r="G290" s="67">
        <f t="shared" si="113"/>
        <v>660494.67000000004</v>
      </c>
      <c r="H290" s="68"/>
      <c r="I290" s="67">
        <f t="shared" si="114"/>
        <v>0</v>
      </c>
      <c r="J290" s="68"/>
      <c r="K290" s="69">
        <f t="shared" si="115"/>
        <v>0</v>
      </c>
      <c r="L290" s="70"/>
      <c r="M290" s="193">
        <f t="shared" si="116"/>
        <v>0</v>
      </c>
      <c r="N290" s="68"/>
      <c r="O290" s="67">
        <f t="shared" si="117"/>
        <v>0</v>
      </c>
      <c r="P290" s="68"/>
      <c r="Q290" s="69">
        <f t="shared" si="118"/>
        <v>0</v>
      </c>
      <c r="R290" s="70"/>
      <c r="S290" s="67">
        <f t="shared" si="119"/>
        <v>0</v>
      </c>
      <c r="T290" s="68"/>
      <c r="U290" s="67">
        <f t="shared" si="120"/>
        <v>0</v>
      </c>
      <c r="V290" s="68"/>
      <c r="W290" s="69">
        <f t="shared" si="121"/>
        <v>0</v>
      </c>
      <c r="X290" s="25"/>
      <c r="Y290" s="67">
        <f t="shared" si="122"/>
        <v>0</v>
      </c>
      <c r="Z290" s="68"/>
      <c r="AA290" s="75">
        <f t="shared" si="123"/>
        <v>0</v>
      </c>
      <c r="AB290" s="68"/>
      <c r="AC290" s="69">
        <f t="shared" si="124"/>
        <v>0</v>
      </c>
      <c r="AD290" s="314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</row>
    <row r="291" spans="1:44" s="239" customFormat="1" ht="18" customHeight="1">
      <c r="A291" s="350"/>
      <c r="B291" s="354" t="s">
        <v>620</v>
      </c>
      <c r="C291" s="191">
        <f t="shared" si="84"/>
        <v>1</v>
      </c>
      <c r="D291" s="342">
        <v>50000</v>
      </c>
      <c r="E291" s="194">
        <f t="shared" si="112"/>
        <v>50000</v>
      </c>
      <c r="F291" s="66"/>
      <c r="G291" s="67">
        <f t="shared" si="113"/>
        <v>0</v>
      </c>
      <c r="H291" s="68"/>
      <c r="I291" s="67">
        <f t="shared" si="114"/>
        <v>0</v>
      </c>
      <c r="J291" s="68"/>
      <c r="K291" s="69">
        <f t="shared" si="115"/>
        <v>0</v>
      </c>
      <c r="L291" s="70">
        <v>1</v>
      </c>
      <c r="M291" s="193">
        <f t="shared" si="116"/>
        <v>50000</v>
      </c>
      <c r="N291" s="68"/>
      <c r="O291" s="67">
        <f t="shared" si="117"/>
        <v>0</v>
      </c>
      <c r="P291" s="68"/>
      <c r="Q291" s="69">
        <f t="shared" si="118"/>
        <v>0</v>
      </c>
      <c r="R291" s="70"/>
      <c r="S291" s="67">
        <f t="shared" si="119"/>
        <v>0</v>
      </c>
      <c r="T291" s="68"/>
      <c r="U291" s="67">
        <f t="shared" si="120"/>
        <v>0</v>
      </c>
      <c r="V291" s="68"/>
      <c r="W291" s="69">
        <f t="shared" si="121"/>
        <v>0</v>
      </c>
      <c r="X291" s="25"/>
      <c r="Y291" s="67">
        <f t="shared" si="122"/>
        <v>0</v>
      </c>
      <c r="Z291" s="68"/>
      <c r="AA291" s="75">
        <f t="shared" si="123"/>
        <v>0</v>
      </c>
      <c r="AB291" s="68"/>
      <c r="AC291" s="69">
        <f t="shared" si="124"/>
        <v>0</v>
      </c>
      <c r="AD291" s="314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</row>
    <row r="292" spans="1:44" s="239" customFormat="1" ht="18" customHeight="1">
      <c r="A292" s="350"/>
      <c r="B292" s="351" t="s">
        <v>621</v>
      </c>
      <c r="C292" s="191">
        <f t="shared" si="84"/>
        <v>1</v>
      </c>
      <c r="D292" s="342">
        <v>20000</v>
      </c>
      <c r="E292" s="194">
        <f t="shared" si="112"/>
        <v>20000</v>
      </c>
      <c r="F292" s="66">
        <v>1</v>
      </c>
      <c r="G292" s="67">
        <f t="shared" si="113"/>
        <v>20000</v>
      </c>
      <c r="H292" s="68"/>
      <c r="I292" s="67">
        <f t="shared" si="114"/>
        <v>0</v>
      </c>
      <c r="J292" s="68"/>
      <c r="K292" s="69">
        <f t="shared" si="115"/>
        <v>0</v>
      </c>
      <c r="L292" s="70"/>
      <c r="M292" s="193">
        <f t="shared" si="116"/>
        <v>0</v>
      </c>
      <c r="N292" s="68"/>
      <c r="O292" s="67">
        <f t="shared" si="117"/>
        <v>0</v>
      </c>
      <c r="P292" s="68"/>
      <c r="Q292" s="69">
        <f t="shared" si="118"/>
        <v>0</v>
      </c>
      <c r="R292" s="70"/>
      <c r="S292" s="67">
        <f t="shared" si="119"/>
        <v>0</v>
      </c>
      <c r="T292" s="68"/>
      <c r="U292" s="67">
        <f t="shared" si="120"/>
        <v>0</v>
      </c>
      <c r="V292" s="68"/>
      <c r="W292" s="69">
        <f t="shared" si="121"/>
        <v>0</v>
      </c>
      <c r="X292" s="25"/>
      <c r="Y292" s="67">
        <f t="shared" si="122"/>
        <v>0</v>
      </c>
      <c r="Z292" s="68"/>
      <c r="AA292" s="75">
        <f t="shared" si="123"/>
        <v>0</v>
      </c>
      <c r="AB292" s="68"/>
      <c r="AC292" s="69">
        <f t="shared" si="124"/>
        <v>0</v>
      </c>
      <c r="AD292" s="314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</row>
    <row r="293" spans="1:44" s="239" customFormat="1" ht="18" customHeight="1">
      <c r="A293" s="350"/>
      <c r="B293" s="354" t="s">
        <v>622</v>
      </c>
      <c r="C293" s="191">
        <f t="shared" si="84"/>
        <v>1</v>
      </c>
      <c r="D293" s="342">
        <v>1500</v>
      </c>
      <c r="E293" s="194">
        <f t="shared" si="112"/>
        <v>1500</v>
      </c>
      <c r="F293" s="66">
        <v>1</v>
      </c>
      <c r="G293" s="67">
        <f t="shared" si="113"/>
        <v>1500</v>
      </c>
      <c r="H293" s="68"/>
      <c r="I293" s="67">
        <f t="shared" si="114"/>
        <v>0</v>
      </c>
      <c r="J293" s="68"/>
      <c r="K293" s="69">
        <f t="shared" si="115"/>
        <v>0</v>
      </c>
      <c r="L293" s="70"/>
      <c r="M293" s="193">
        <f t="shared" si="116"/>
        <v>0</v>
      </c>
      <c r="N293" s="68"/>
      <c r="O293" s="67">
        <f t="shared" si="117"/>
        <v>0</v>
      </c>
      <c r="P293" s="68"/>
      <c r="Q293" s="69">
        <f t="shared" si="118"/>
        <v>0</v>
      </c>
      <c r="R293" s="70"/>
      <c r="S293" s="67">
        <f t="shared" si="119"/>
        <v>0</v>
      </c>
      <c r="T293" s="68"/>
      <c r="U293" s="67">
        <f t="shared" si="120"/>
        <v>0</v>
      </c>
      <c r="V293" s="68"/>
      <c r="W293" s="69">
        <f t="shared" si="121"/>
        <v>0</v>
      </c>
      <c r="X293" s="25"/>
      <c r="Y293" s="67">
        <f t="shared" si="122"/>
        <v>0</v>
      </c>
      <c r="Z293" s="68"/>
      <c r="AA293" s="75">
        <f t="shared" si="123"/>
        <v>0</v>
      </c>
      <c r="AB293" s="68"/>
      <c r="AC293" s="69">
        <f t="shared" si="124"/>
        <v>0</v>
      </c>
      <c r="AD293" s="314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</row>
    <row r="294" spans="1:44" s="239" customFormat="1" ht="18" customHeight="1">
      <c r="A294" s="350"/>
      <c r="B294" s="354" t="s">
        <v>623</v>
      </c>
      <c r="C294" s="191">
        <f t="shared" si="84"/>
        <v>1</v>
      </c>
      <c r="D294" s="342">
        <v>25000</v>
      </c>
      <c r="E294" s="194">
        <f t="shared" si="112"/>
        <v>25000</v>
      </c>
      <c r="F294" s="66"/>
      <c r="G294" s="67">
        <f t="shared" si="113"/>
        <v>0</v>
      </c>
      <c r="H294" s="68">
        <v>1</v>
      </c>
      <c r="I294" s="67">
        <f t="shared" si="114"/>
        <v>25000</v>
      </c>
      <c r="J294" s="68"/>
      <c r="K294" s="69">
        <f t="shared" si="115"/>
        <v>0</v>
      </c>
      <c r="L294" s="70"/>
      <c r="M294" s="193">
        <f t="shared" si="116"/>
        <v>0</v>
      </c>
      <c r="N294" s="68"/>
      <c r="O294" s="67">
        <f t="shared" si="117"/>
        <v>0</v>
      </c>
      <c r="P294" s="68"/>
      <c r="Q294" s="69">
        <f t="shared" si="118"/>
        <v>0</v>
      </c>
      <c r="R294" s="70"/>
      <c r="S294" s="67">
        <f t="shared" si="119"/>
        <v>0</v>
      </c>
      <c r="T294" s="68"/>
      <c r="U294" s="67">
        <f t="shared" si="120"/>
        <v>0</v>
      </c>
      <c r="V294" s="68"/>
      <c r="W294" s="69">
        <f t="shared" si="121"/>
        <v>0</v>
      </c>
      <c r="X294" s="25"/>
      <c r="Y294" s="67">
        <f t="shared" si="122"/>
        <v>0</v>
      </c>
      <c r="Z294" s="68"/>
      <c r="AA294" s="75">
        <f t="shared" si="123"/>
        <v>0</v>
      </c>
      <c r="AB294" s="68"/>
      <c r="AC294" s="69">
        <f t="shared" si="124"/>
        <v>0</v>
      </c>
      <c r="AD294" s="314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</row>
    <row r="295" spans="1:44" s="239" customFormat="1" ht="18" customHeight="1">
      <c r="A295" s="350"/>
      <c r="B295" s="354" t="s">
        <v>624</v>
      </c>
      <c r="C295" s="191">
        <f t="shared" si="84"/>
        <v>1</v>
      </c>
      <c r="D295" s="342">
        <f>18305.38+6000+5000</f>
        <v>29305.38</v>
      </c>
      <c r="E295" s="194">
        <f t="shared" si="112"/>
        <v>29305.38</v>
      </c>
      <c r="F295" s="66"/>
      <c r="G295" s="67">
        <f t="shared" si="113"/>
        <v>0</v>
      </c>
      <c r="H295" s="68">
        <v>1</v>
      </c>
      <c r="I295" s="67">
        <f t="shared" si="114"/>
        <v>29305.38</v>
      </c>
      <c r="J295" s="68"/>
      <c r="K295" s="69">
        <f t="shared" si="115"/>
        <v>0</v>
      </c>
      <c r="L295" s="70"/>
      <c r="M295" s="193">
        <f t="shared" si="116"/>
        <v>0</v>
      </c>
      <c r="N295" s="68"/>
      <c r="O295" s="67">
        <f t="shared" si="117"/>
        <v>0</v>
      </c>
      <c r="P295" s="68"/>
      <c r="Q295" s="69">
        <f t="shared" si="118"/>
        <v>0</v>
      </c>
      <c r="R295" s="70"/>
      <c r="S295" s="67">
        <f t="shared" si="119"/>
        <v>0</v>
      </c>
      <c r="T295" s="68"/>
      <c r="U295" s="67">
        <f t="shared" si="120"/>
        <v>0</v>
      </c>
      <c r="V295" s="68"/>
      <c r="W295" s="69">
        <f t="shared" si="121"/>
        <v>0</v>
      </c>
      <c r="X295" s="25"/>
      <c r="Y295" s="67">
        <f t="shared" si="122"/>
        <v>0</v>
      </c>
      <c r="Z295" s="68"/>
      <c r="AA295" s="75">
        <f t="shared" si="123"/>
        <v>0</v>
      </c>
      <c r="AB295" s="68"/>
      <c r="AC295" s="69">
        <f t="shared" si="124"/>
        <v>0</v>
      </c>
      <c r="AD295" s="314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</row>
    <row r="296" spans="1:44" s="239" customFormat="1" ht="18" customHeight="1">
      <c r="A296" s="350"/>
      <c r="B296" s="354" t="s">
        <v>625</v>
      </c>
      <c r="C296" s="191">
        <f t="shared" si="84"/>
        <v>1</v>
      </c>
      <c r="D296" s="342">
        <v>5000</v>
      </c>
      <c r="E296" s="194">
        <f t="shared" si="112"/>
        <v>5000</v>
      </c>
      <c r="F296" s="66"/>
      <c r="G296" s="67">
        <f t="shared" si="113"/>
        <v>0</v>
      </c>
      <c r="H296" s="68"/>
      <c r="I296" s="67">
        <f t="shared" si="114"/>
        <v>0</v>
      </c>
      <c r="J296" s="68"/>
      <c r="K296" s="69">
        <f t="shared" si="115"/>
        <v>0</v>
      </c>
      <c r="L296" s="70"/>
      <c r="M296" s="193">
        <f t="shared" si="116"/>
        <v>0</v>
      </c>
      <c r="N296" s="68"/>
      <c r="O296" s="67">
        <f t="shared" si="117"/>
        <v>0</v>
      </c>
      <c r="P296" s="68"/>
      <c r="Q296" s="69">
        <f t="shared" si="118"/>
        <v>0</v>
      </c>
      <c r="R296" s="70">
        <v>1</v>
      </c>
      <c r="S296" s="67">
        <f t="shared" si="119"/>
        <v>5000</v>
      </c>
      <c r="T296" s="68"/>
      <c r="U296" s="67">
        <f t="shared" si="120"/>
        <v>0</v>
      </c>
      <c r="V296" s="68"/>
      <c r="W296" s="69">
        <f t="shared" si="121"/>
        <v>0</v>
      </c>
      <c r="X296" s="25"/>
      <c r="Y296" s="67">
        <f t="shared" si="122"/>
        <v>0</v>
      </c>
      <c r="Z296" s="68"/>
      <c r="AA296" s="75">
        <f t="shared" si="123"/>
        <v>0</v>
      </c>
      <c r="AB296" s="68"/>
      <c r="AC296" s="69">
        <f t="shared" si="124"/>
        <v>0</v>
      </c>
      <c r="AD296" s="314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</row>
    <row r="297" spans="1:44" s="239" customFormat="1" ht="18" customHeight="1">
      <c r="A297" s="350"/>
      <c r="B297" s="351" t="s">
        <v>626</v>
      </c>
      <c r="C297" s="191">
        <f t="shared" si="84"/>
        <v>1</v>
      </c>
      <c r="D297" s="342">
        <v>5000</v>
      </c>
      <c r="E297" s="194">
        <f t="shared" si="112"/>
        <v>5000</v>
      </c>
      <c r="F297" s="66"/>
      <c r="G297" s="67">
        <f t="shared" si="113"/>
        <v>0</v>
      </c>
      <c r="H297" s="68"/>
      <c r="I297" s="67">
        <f t="shared" si="114"/>
        <v>0</v>
      </c>
      <c r="J297" s="68"/>
      <c r="K297" s="69">
        <f t="shared" si="115"/>
        <v>0</v>
      </c>
      <c r="L297" s="70"/>
      <c r="M297" s="193">
        <f t="shared" si="116"/>
        <v>0</v>
      </c>
      <c r="N297" s="68"/>
      <c r="O297" s="67">
        <f t="shared" si="117"/>
        <v>0</v>
      </c>
      <c r="P297" s="68"/>
      <c r="Q297" s="69">
        <f t="shared" si="118"/>
        <v>0</v>
      </c>
      <c r="R297" s="70">
        <v>1</v>
      </c>
      <c r="S297" s="67">
        <f t="shared" si="119"/>
        <v>5000</v>
      </c>
      <c r="T297" s="68"/>
      <c r="U297" s="67">
        <f t="shared" si="120"/>
        <v>0</v>
      </c>
      <c r="V297" s="68"/>
      <c r="W297" s="69">
        <f t="shared" si="121"/>
        <v>0</v>
      </c>
      <c r="X297" s="25"/>
      <c r="Y297" s="67">
        <f t="shared" si="122"/>
        <v>0</v>
      </c>
      <c r="Z297" s="68"/>
      <c r="AA297" s="75">
        <f t="shared" si="123"/>
        <v>0</v>
      </c>
      <c r="AB297" s="68"/>
      <c r="AC297" s="69">
        <f t="shared" si="124"/>
        <v>0</v>
      </c>
      <c r="AD297" s="314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</row>
    <row r="298" spans="1:44" s="239" customFormat="1" ht="18" customHeight="1">
      <c r="A298" s="350"/>
      <c r="B298" s="354" t="s">
        <v>627</v>
      </c>
      <c r="C298" s="191">
        <f t="shared" si="84"/>
        <v>1</v>
      </c>
      <c r="D298" s="339">
        <v>3500</v>
      </c>
      <c r="E298" s="194">
        <f t="shared" si="112"/>
        <v>3500</v>
      </c>
      <c r="F298" s="66"/>
      <c r="G298" s="67">
        <f t="shared" si="113"/>
        <v>0</v>
      </c>
      <c r="H298" s="68"/>
      <c r="I298" s="67">
        <f t="shared" si="114"/>
        <v>0</v>
      </c>
      <c r="J298" s="68"/>
      <c r="K298" s="69">
        <f t="shared" si="115"/>
        <v>0</v>
      </c>
      <c r="L298" s="70"/>
      <c r="M298" s="193">
        <f t="shared" si="116"/>
        <v>0</v>
      </c>
      <c r="N298" s="68"/>
      <c r="O298" s="67">
        <f t="shared" si="117"/>
        <v>0</v>
      </c>
      <c r="P298" s="68"/>
      <c r="Q298" s="69">
        <f t="shared" si="118"/>
        <v>0</v>
      </c>
      <c r="R298" s="70">
        <v>1</v>
      </c>
      <c r="S298" s="67">
        <f t="shared" si="119"/>
        <v>3500</v>
      </c>
      <c r="T298" s="68"/>
      <c r="U298" s="67">
        <f t="shared" si="120"/>
        <v>0</v>
      </c>
      <c r="V298" s="68"/>
      <c r="W298" s="69">
        <f t="shared" si="121"/>
        <v>0</v>
      </c>
      <c r="X298" s="25"/>
      <c r="Y298" s="67">
        <f t="shared" si="122"/>
        <v>0</v>
      </c>
      <c r="Z298" s="68"/>
      <c r="AA298" s="75">
        <f t="shared" si="123"/>
        <v>0</v>
      </c>
      <c r="AB298" s="68"/>
      <c r="AC298" s="69">
        <f t="shared" si="124"/>
        <v>0</v>
      </c>
      <c r="AD298" s="314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</row>
    <row r="299" spans="1:44" s="239" customFormat="1" ht="18" customHeight="1">
      <c r="A299" s="350"/>
      <c r="B299" s="354" t="s">
        <v>628</v>
      </c>
      <c r="C299" s="191">
        <f t="shared" si="84"/>
        <v>1</v>
      </c>
      <c r="D299" s="339">
        <v>15000</v>
      </c>
      <c r="E299" s="194">
        <f t="shared" si="112"/>
        <v>15000</v>
      </c>
      <c r="F299" s="66"/>
      <c r="G299" s="67">
        <f t="shared" si="113"/>
        <v>0</v>
      </c>
      <c r="H299" s="68"/>
      <c r="I299" s="67">
        <f t="shared" si="114"/>
        <v>0</v>
      </c>
      <c r="J299" s="68"/>
      <c r="K299" s="69">
        <f t="shared" si="115"/>
        <v>0</v>
      </c>
      <c r="L299" s="70">
        <v>1</v>
      </c>
      <c r="M299" s="193">
        <f t="shared" si="116"/>
        <v>15000</v>
      </c>
      <c r="N299" s="68"/>
      <c r="O299" s="67">
        <f t="shared" si="117"/>
        <v>0</v>
      </c>
      <c r="P299" s="68"/>
      <c r="Q299" s="69">
        <f t="shared" si="118"/>
        <v>0</v>
      </c>
      <c r="R299" s="70"/>
      <c r="S299" s="67">
        <f t="shared" si="119"/>
        <v>0</v>
      </c>
      <c r="T299" s="68"/>
      <c r="U299" s="67">
        <f t="shared" si="120"/>
        <v>0</v>
      </c>
      <c r="V299" s="68"/>
      <c r="W299" s="69">
        <f t="shared" si="121"/>
        <v>0</v>
      </c>
      <c r="X299" s="25"/>
      <c r="Y299" s="67">
        <f t="shared" si="122"/>
        <v>0</v>
      </c>
      <c r="Z299" s="68"/>
      <c r="AA299" s="75">
        <f t="shared" si="123"/>
        <v>0</v>
      </c>
      <c r="AB299" s="68"/>
      <c r="AC299" s="69">
        <f t="shared" si="124"/>
        <v>0</v>
      </c>
      <c r="AD299" s="314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</row>
    <row r="300" spans="1:44" s="239" customFormat="1" ht="18" customHeight="1">
      <c r="A300" s="350"/>
      <c r="B300" s="351" t="s">
        <v>629</v>
      </c>
      <c r="C300" s="191">
        <f t="shared" si="84"/>
        <v>1</v>
      </c>
      <c r="D300" s="342">
        <v>7000</v>
      </c>
      <c r="E300" s="194">
        <f t="shared" si="112"/>
        <v>7000</v>
      </c>
      <c r="F300" s="66"/>
      <c r="G300" s="67">
        <f t="shared" si="113"/>
        <v>0</v>
      </c>
      <c r="H300" s="68"/>
      <c r="I300" s="67">
        <f t="shared" si="114"/>
        <v>0</v>
      </c>
      <c r="J300" s="68"/>
      <c r="K300" s="69">
        <f t="shared" si="115"/>
        <v>0</v>
      </c>
      <c r="L300" s="70">
        <v>1</v>
      </c>
      <c r="M300" s="193">
        <f t="shared" si="116"/>
        <v>7000</v>
      </c>
      <c r="N300" s="68"/>
      <c r="O300" s="67">
        <f t="shared" si="117"/>
        <v>0</v>
      </c>
      <c r="P300" s="68"/>
      <c r="Q300" s="69">
        <f t="shared" si="118"/>
        <v>0</v>
      </c>
      <c r="R300" s="70"/>
      <c r="S300" s="67">
        <f t="shared" si="119"/>
        <v>0</v>
      </c>
      <c r="T300" s="68"/>
      <c r="U300" s="67">
        <f t="shared" si="120"/>
        <v>0</v>
      </c>
      <c r="V300" s="68"/>
      <c r="W300" s="69">
        <f t="shared" si="121"/>
        <v>0</v>
      </c>
      <c r="X300" s="25"/>
      <c r="Y300" s="67">
        <f t="shared" si="122"/>
        <v>0</v>
      </c>
      <c r="Z300" s="68"/>
      <c r="AA300" s="75">
        <f t="shared" si="123"/>
        <v>0</v>
      </c>
      <c r="AB300" s="68"/>
      <c r="AC300" s="69">
        <f t="shared" si="124"/>
        <v>0</v>
      </c>
      <c r="AD300" s="314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</row>
    <row r="301" spans="1:44" s="239" customFormat="1" ht="18" customHeight="1">
      <c r="A301" s="350"/>
      <c r="B301" s="319" t="s">
        <v>630</v>
      </c>
      <c r="C301" s="191">
        <f t="shared" si="84"/>
        <v>1</v>
      </c>
      <c r="D301" s="342">
        <v>5000</v>
      </c>
      <c r="E301" s="194">
        <f t="shared" si="112"/>
        <v>5000</v>
      </c>
      <c r="F301" s="66"/>
      <c r="G301" s="67">
        <f t="shared" si="113"/>
        <v>0</v>
      </c>
      <c r="H301" s="68"/>
      <c r="I301" s="67">
        <f t="shared" si="114"/>
        <v>0</v>
      </c>
      <c r="J301" s="68"/>
      <c r="K301" s="69">
        <f t="shared" si="115"/>
        <v>0</v>
      </c>
      <c r="L301" s="70"/>
      <c r="M301" s="193">
        <f t="shared" si="116"/>
        <v>0</v>
      </c>
      <c r="N301" s="68"/>
      <c r="O301" s="67">
        <f t="shared" si="117"/>
        <v>0</v>
      </c>
      <c r="P301" s="68"/>
      <c r="Q301" s="69">
        <f t="shared" si="118"/>
        <v>0</v>
      </c>
      <c r="R301" s="70"/>
      <c r="S301" s="67">
        <f t="shared" si="119"/>
        <v>0</v>
      </c>
      <c r="T301" s="68"/>
      <c r="U301" s="67">
        <f t="shared" si="120"/>
        <v>0</v>
      </c>
      <c r="V301" s="68"/>
      <c r="W301" s="69">
        <f t="shared" si="121"/>
        <v>0</v>
      </c>
      <c r="X301" s="25">
        <v>1</v>
      </c>
      <c r="Y301" s="67">
        <f t="shared" si="122"/>
        <v>5000</v>
      </c>
      <c r="Z301" s="68"/>
      <c r="AA301" s="75">
        <f t="shared" si="123"/>
        <v>0</v>
      </c>
      <c r="AB301" s="68"/>
      <c r="AC301" s="69">
        <f t="shared" si="124"/>
        <v>0</v>
      </c>
      <c r="AD301" s="314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</row>
    <row r="302" spans="1:44" s="239" customFormat="1" ht="18" customHeight="1">
      <c r="A302" s="350"/>
      <c r="B302" s="319" t="s">
        <v>631</v>
      </c>
      <c r="C302" s="191">
        <f t="shared" si="84"/>
        <v>1</v>
      </c>
      <c r="D302" s="342">
        <v>5000</v>
      </c>
      <c r="E302" s="194">
        <f t="shared" si="112"/>
        <v>5000</v>
      </c>
      <c r="F302" s="66"/>
      <c r="G302" s="67">
        <f t="shared" si="113"/>
        <v>0</v>
      </c>
      <c r="H302" s="68"/>
      <c r="I302" s="67">
        <f t="shared" si="114"/>
        <v>0</v>
      </c>
      <c r="J302" s="68"/>
      <c r="K302" s="69">
        <f t="shared" si="115"/>
        <v>0</v>
      </c>
      <c r="L302" s="70"/>
      <c r="M302" s="193">
        <f t="shared" si="116"/>
        <v>0</v>
      </c>
      <c r="N302" s="68"/>
      <c r="O302" s="67">
        <f t="shared" si="117"/>
        <v>0</v>
      </c>
      <c r="P302" s="68"/>
      <c r="Q302" s="69">
        <f t="shared" si="118"/>
        <v>0</v>
      </c>
      <c r="R302" s="70"/>
      <c r="S302" s="67">
        <f t="shared" si="119"/>
        <v>0</v>
      </c>
      <c r="T302" s="68"/>
      <c r="U302" s="67">
        <f t="shared" si="120"/>
        <v>0</v>
      </c>
      <c r="V302" s="68"/>
      <c r="W302" s="69">
        <f t="shared" si="121"/>
        <v>0</v>
      </c>
      <c r="X302" s="25">
        <v>1</v>
      </c>
      <c r="Y302" s="67">
        <f t="shared" si="122"/>
        <v>5000</v>
      </c>
      <c r="Z302" s="68"/>
      <c r="AA302" s="75">
        <f t="shared" si="123"/>
        <v>0</v>
      </c>
      <c r="AB302" s="68"/>
      <c r="AC302" s="69">
        <f t="shared" si="124"/>
        <v>0</v>
      </c>
      <c r="AD302" s="314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</row>
    <row r="303" spans="1:44" s="239" customFormat="1" ht="18" customHeight="1">
      <c r="A303" s="350"/>
      <c r="B303" s="319" t="s">
        <v>632</v>
      </c>
      <c r="C303" s="191">
        <f t="shared" si="84"/>
        <v>1</v>
      </c>
      <c r="D303" s="342">
        <v>6000</v>
      </c>
      <c r="E303" s="194">
        <f t="shared" si="112"/>
        <v>6000</v>
      </c>
      <c r="F303" s="66"/>
      <c r="G303" s="67">
        <f t="shared" si="113"/>
        <v>0</v>
      </c>
      <c r="H303" s="68"/>
      <c r="I303" s="67">
        <f t="shared" si="114"/>
        <v>0</v>
      </c>
      <c r="J303" s="68"/>
      <c r="K303" s="69">
        <f t="shared" si="115"/>
        <v>0</v>
      </c>
      <c r="L303" s="70"/>
      <c r="M303" s="193">
        <f t="shared" si="116"/>
        <v>0</v>
      </c>
      <c r="N303" s="68"/>
      <c r="O303" s="67">
        <f t="shared" si="117"/>
        <v>0</v>
      </c>
      <c r="P303" s="68"/>
      <c r="Q303" s="69">
        <f t="shared" si="118"/>
        <v>0</v>
      </c>
      <c r="R303" s="70"/>
      <c r="S303" s="67">
        <f t="shared" si="119"/>
        <v>0</v>
      </c>
      <c r="T303" s="68"/>
      <c r="U303" s="67">
        <f t="shared" si="120"/>
        <v>0</v>
      </c>
      <c r="V303" s="68"/>
      <c r="W303" s="69">
        <f t="shared" si="121"/>
        <v>0</v>
      </c>
      <c r="X303" s="25">
        <v>1</v>
      </c>
      <c r="Y303" s="67">
        <f t="shared" si="122"/>
        <v>6000</v>
      </c>
      <c r="Z303" s="68"/>
      <c r="AA303" s="75">
        <f t="shared" si="123"/>
        <v>0</v>
      </c>
      <c r="AB303" s="68"/>
      <c r="AC303" s="69">
        <f t="shared" si="124"/>
        <v>0</v>
      </c>
      <c r="AD303" s="314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</row>
    <row r="304" spans="1:44" s="239" customFormat="1" ht="18" customHeight="1">
      <c r="A304" s="349"/>
      <c r="B304" s="360" t="s">
        <v>633</v>
      </c>
      <c r="C304" s="191">
        <f t="shared" si="84"/>
        <v>1</v>
      </c>
      <c r="D304" s="361">
        <v>1000</v>
      </c>
      <c r="E304" s="194">
        <f t="shared" si="112"/>
        <v>1000</v>
      </c>
      <c r="F304" s="66"/>
      <c r="G304" s="67">
        <f t="shared" si="113"/>
        <v>0</v>
      </c>
      <c r="H304" s="68"/>
      <c r="I304" s="67">
        <f t="shared" si="114"/>
        <v>0</v>
      </c>
      <c r="J304" s="68"/>
      <c r="K304" s="69">
        <f t="shared" si="115"/>
        <v>0</v>
      </c>
      <c r="L304" s="70"/>
      <c r="M304" s="193">
        <f t="shared" si="116"/>
        <v>0</v>
      </c>
      <c r="N304" s="68"/>
      <c r="O304" s="67">
        <f t="shared" si="117"/>
        <v>0</v>
      </c>
      <c r="P304" s="68"/>
      <c r="Q304" s="69">
        <f t="shared" si="118"/>
        <v>0</v>
      </c>
      <c r="R304" s="70"/>
      <c r="S304" s="67">
        <f t="shared" si="119"/>
        <v>0</v>
      </c>
      <c r="T304" s="68"/>
      <c r="U304" s="67">
        <f t="shared" si="120"/>
        <v>0</v>
      </c>
      <c r="V304" s="68"/>
      <c r="W304" s="69">
        <f t="shared" si="121"/>
        <v>0</v>
      </c>
      <c r="X304" s="25">
        <v>1</v>
      </c>
      <c r="Y304" s="67">
        <f t="shared" si="122"/>
        <v>1000</v>
      </c>
      <c r="Z304" s="68"/>
      <c r="AA304" s="75">
        <f t="shared" si="123"/>
        <v>0</v>
      </c>
      <c r="AB304" s="68"/>
      <c r="AC304" s="69">
        <f t="shared" si="124"/>
        <v>0</v>
      </c>
      <c r="AD304" s="314"/>
      <c r="AE304" s="104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</row>
    <row r="305" spans="1:44" s="64" customFormat="1" ht="18" customHeight="1">
      <c r="A305" s="485" t="s">
        <v>634</v>
      </c>
      <c r="B305" s="209" t="s">
        <v>635</v>
      </c>
      <c r="C305" s="209"/>
      <c r="D305" s="86"/>
      <c r="E305" s="212"/>
      <c r="F305" s="79"/>
      <c r="G305" s="200"/>
      <c r="H305" s="80"/>
      <c r="I305" s="200"/>
      <c r="J305" s="80"/>
      <c r="K305" s="201"/>
      <c r="L305" s="81"/>
      <c r="M305" s="213"/>
      <c r="N305" s="80"/>
      <c r="O305" s="200"/>
      <c r="P305" s="80"/>
      <c r="Q305" s="201"/>
      <c r="R305" s="81"/>
      <c r="S305" s="200"/>
      <c r="T305" s="80"/>
      <c r="U305" s="200"/>
      <c r="V305" s="80"/>
      <c r="W305" s="201"/>
      <c r="X305" s="149"/>
      <c r="Y305" s="200"/>
      <c r="Z305" s="80"/>
      <c r="AA305" s="214"/>
      <c r="AB305" s="80"/>
      <c r="AC305" s="201"/>
      <c r="AD305" s="314"/>
    </row>
    <row r="306" spans="1:44" s="239" customFormat="1" ht="18" customHeight="1">
      <c r="A306" s="350"/>
      <c r="B306" s="316" t="s">
        <v>636</v>
      </c>
      <c r="C306" s="191">
        <f t="shared" si="84"/>
        <v>1</v>
      </c>
      <c r="D306" s="342">
        <v>40000</v>
      </c>
      <c r="E306" s="194">
        <f t="shared" si="112"/>
        <v>40000</v>
      </c>
      <c r="F306" s="66"/>
      <c r="G306" s="67">
        <f t="shared" si="113"/>
        <v>0</v>
      </c>
      <c r="H306" s="68">
        <v>1</v>
      </c>
      <c r="I306" s="67">
        <f t="shared" si="114"/>
        <v>40000</v>
      </c>
      <c r="J306" s="68"/>
      <c r="K306" s="69">
        <f t="shared" si="115"/>
        <v>0</v>
      </c>
      <c r="L306" s="70"/>
      <c r="M306" s="193">
        <f t="shared" si="116"/>
        <v>0</v>
      </c>
      <c r="N306" s="68"/>
      <c r="O306" s="67">
        <f t="shared" si="117"/>
        <v>0</v>
      </c>
      <c r="P306" s="68"/>
      <c r="Q306" s="69">
        <f t="shared" si="118"/>
        <v>0</v>
      </c>
      <c r="R306" s="70"/>
      <c r="S306" s="67">
        <f t="shared" si="119"/>
        <v>0</v>
      </c>
      <c r="T306" s="68"/>
      <c r="U306" s="67">
        <f t="shared" si="120"/>
        <v>0</v>
      </c>
      <c r="V306" s="68"/>
      <c r="W306" s="69">
        <f t="shared" si="121"/>
        <v>0</v>
      </c>
      <c r="X306" s="25"/>
      <c r="Y306" s="67">
        <f t="shared" si="122"/>
        <v>0</v>
      </c>
      <c r="Z306" s="68"/>
      <c r="AA306" s="75">
        <f t="shared" si="123"/>
        <v>0</v>
      </c>
      <c r="AB306" s="68"/>
      <c r="AC306" s="69">
        <f t="shared" si="124"/>
        <v>0</v>
      </c>
      <c r="AD306" s="314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</row>
    <row r="307" spans="1:44" s="239" customFormat="1" ht="18" customHeight="1">
      <c r="A307" s="350"/>
      <c r="B307" s="316" t="s">
        <v>629</v>
      </c>
      <c r="C307" s="191">
        <f t="shared" si="84"/>
        <v>1</v>
      </c>
      <c r="D307" s="342">
        <v>10000</v>
      </c>
      <c r="E307" s="194">
        <f t="shared" si="112"/>
        <v>10000</v>
      </c>
      <c r="F307" s="66"/>
      <c r="G307" s="67">
        <f t="shared" si="113"/>
        <v>0</v>
      </c>
      <c r="H307" s="68"/>
      <c r="I307" s="67">
        <f t="shared" si="114"/>
        <v>0</v>
      </c>
      <c r="J307" s="68"/>
      <c r="K307" s="69">
        <f t="shared" si="115"/>
        <v>0</v>
      </c>
      <c r="L307" s="70"/>
      <c r="M307" s="193">
        <f t="shared" si="116"/>
        <v>0</v>
      </c>
      <c r="N307" s="68">
        <v>1</v>
      </c>
      <c r="O307" s="67">
        <f t="shared" si="117"/>
        <v>10000</v>
      </c>
      <c r="P307" s="68"/>
      <c r="Q307" s="69">
        <f t="shared" si="118"/>
        <v>0</v>
      </c>
      <c r="R307" s="70"/>
      <c r="S307" s="67">
        <f t="shared" si="119"/>
        <v>0</v>
      </c>
      <c r="T307" s="68"/>
      <c r="U307" s="67">
        <f t="shared" si="120"/>
        <v>0</v>
      </c>
      <c r="V307" s="68"/>
      <c r="W307" s="69">
        <f t="shared" si="121"/>
        <v>0</v>
      </c>
      <c r="X307" s="25"/>
      <c r="Y307" s="67">
        <f t="shared" si="122"/>
        <v>0</v>
      </c>
      <c r="Z307" s="68"/>
      <c r="AA307" s="75">
        <f t="shared" si="123"/>
        <v>0</v>
      </c>
      <c r="AB307" s="68"/>
      <c r="AC307" s="69">
        <f t="shared" si="124"/>
        <v>0</v>
      </c>
      <c r="AD307" s="314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</row>
    <row r="308" spans="1:44" s="239" customFormat="1" ht="18" customHeight="1">
      <c r="A308" s="350"/>
      <c r="B308" s="321" t="s">
        <v>630</v>
      </c>
      <c r="C308" s="191">
        <f t="shared" si="84"/>
        <v>1</v>
      </c>
      <c r="D308" s="342">
        <v>8000</v>
      </c>
      <c r="E308" s="194">
        <f t="shared" si="112"/>
        <v>8000</v>
      </c>
      <c r="F308" s="66"/>
      <c r="G308" s="67">
        <f t="shared" si="113"/>
        <v>0</v>
      </c>
      <c r="H308" s="68"/>
      <c r="I308" s="67">
        <f t="shared" si="114"/>
        <v>0</v>
      </c>
      <c r="J308" s="68"/>
      <c r="K308" s="69">
        <f t="shared" si="115"/>
        <v>0</v>
      </c>
      <c r="L308" s="70"/>
      <c r="M308" s="193">
        <f t="shared" si="116"/>
        <v>0</v>
      </c>
      <c r="N308" s="68"/>
      <c r="O308" s="67">
        <f t="shared" si="117"/>
        <v>0</v>
      </c>
      <c r="P308" s="68"/>
      <c r="Q308" s="69">
        <f t="shared" si="118"/>
        <v>0</v>
      </c>
      <c r="R308" s="70"/>
      <c r="S308" s="67">
        <f t="shared" si="119"/>
        <v>0</v>
      </c>
      <c r="T308" s="68">
        <v>1</v>
      </c>
      <c r="U308" s="67">
        <f t="shared" si="120"/>
        <v>8000</v>
      </c>
      <c r="V308" s="68"/>
      <c r="W308" s="69">
        <f t="shared" si="121"/>
        <v>0</v>
      </c>
      <c r="X308" s="25"/>
      <c r="Y308" s="67">
        <f t="shared" si="122"/>
        <v>0</v>
      </c>
      <c r="Z308" s="68"/>
      <c r="AA308" s="75">
        <f t="shared" si="123"/>
        <v>0</v>
      </c>
      <c r="AB308" s="68"/>
      <c r="AC308" s="69">
        <f t="shared" si="124"/>
        <v>0</v>
      </c>
      <c r="AD308" s="314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</row>
    <row r="309" spans="1:44" s="239" customFormat="1" ht="18" customHeight="1">
      <c r="A309" s="350"/>
      <c r="B309" s="321" t="s">
        <v>631</v>
      </c>
      <c r="C309" s="191">
        <f t="shared" si="84"/>
        <v>1</v>
      </c>
      <c r="D309" s="342">
        <v>5000</v>
      </c>
      <c r="E309" s="194">
        <f t="shared" si="112"/>
        <v>5000</v>
      </c>
      <c r="F309" s="66"/>
      <c r="G309" s="67">
        <f t="shared" si="113"/>
        <v>0</v>
      </c>
      <c r="H309" s="68"/>
      <c r="I309" s="67">
        <f t="shared" si="114"/>
        <v>0</v>
      </c>
      <c r="J309" s="68"/>
      <c r="K309" s="69">
        <f t="shared" si="115"/>
        <v>0</v>
      </c>
      <c r="L309" s="70"/>
      <c r="M309" s="193">
        <f t="shared" si="116"/>
        <v>0</v>
      </c>
      <c r="N309" s="68">
        <v>1</v>
      </c>
      <c r="O309" s="67">
        <f t="shared" si="117"/>
        <v>5000</v>
      </c>
      <c r="P309" s="68"/>
      <c r="Q309" s="69">
        <f t="shared" si="118"/>
        <v>0</v>
      </c>
      <c r="R309" s="70"/>
      <c r="S309" s="67">
        <f t="shared" si="119"/>
        <v>0</v>
      </c>
      <c r="T309" s="68"/>
      <c r="U309" s="67">
        <f t="shared" si="120"/>
        <v>0</v>
      </c>
      <c r="V309" s="68"/>
      <c r="W309" s="69">
        <f t="shared" si="121"/>
        <v>0</v>
      </c>
      <c r="X309" s="25"/>
      <c r="Y309" s="67">
        <f t="shared" si="122"/>
        <v>0</v>
      </c>
      <c r="Z309" s="68"/>
      <c r="AA309" s="75">
        <f t="shared" si="123"/>
        <v>0</v>
      </c>
      <c r="AB309" s="68"/>
      <c r="AC309" s="69">
        <f t="shared" si="124"/>
        <v>0</v>
      </c>
      <c r="AD309" s="314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</row>
    <row r="310" spans="1:44" s="239" customFormat="1" ht="18" customHeight="1">
      <c r="A310" s="350"/>
      <c r="B310" s="316" t="s">
        <v>632</v>
      </c>
      <c r="C310" s="191">
        <f t="shared" si="84"/>
        <v>1</v>
      </c>
      <c r="D310" s="342">
        <v>6000</v>
      </c>
      <c r="E310" s="194">
        <f t="shared" si="112"/>
        <v>6000</v>
      </c>
      <c r="F310" s="66"/>
      <c r="G310" s="67">
        <f t="shared" si="113"/>
        <v>0</v>
      </c>
      <c r="H310" s="68"/>
      <c r="I310" s="67">
        <f t="shared" si="114"/>
        <v>0</v>
      </c>
      <c r="J310" s="68"/>
      <c r="K310" s="69">
        <f t="shared" si="115"/>
        <v>0</v>
      </c>
      <c r="L310" s="70"/>
      <c r="M310" s="193">
        <f t="shared" si="116"/>
        <v>0</v>
      </c>
      <c r="N310" s="68"/>
      <c r="O310" s="67">
        <f t="shared" si="117"/>
        <v>0</v>
      </c>
      <c r="P310" s="68"/>
      <c r="Q310" s="69">
        <f t="shared" si="118"/>
        <v>0</v>
      </c>
      <c r="R310" s="70"/>
      <c r="S310" s="67">
        <f t="shared" si="119"/>
        <v>0</v>
      </c>
      <c r="T310" s="68">
        <v>1</v>
      </c>
      <c r="U310" s="67">
        <f t="shared" si="120"/>
        <v>6000</v>
      </c>
      <c r="V310" s="68"/>
      <c r="W310" s="69">
        <f t="shared" si="121"/>
        <v>0</v>
      </c>
      <c r="X310" s="25"/>
      <c r="Y310" s="67">
        <f t="shared" si="122"/>
        <v>0</v>
      </c>
      <c r="Z310" s="68"/>
      <c r="AA310" s="75">
        <f t="shared" si="123"/>
        <v>0</v>
      </c>
      <c r="AB310" s="68"/>
      <c r="AC310" s="69">
        <f t="shared" si="124"/>
        <v>0</v>
      </c>
      <c r="AD310" s="314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</row>
    <row r="311" spans="1:44" s="239" customFormat="1" ht="18" customHeight="1">
      <c r="A311" s="350"/>
      <c r="B311" s="316" t="s">
        <v>627</v>
      </c>
      <c r="C311" s="191">
        <f t="shared" si="84"/>
        <v>1</v>
      </c>
      <c r="D311" s="339">
        <v>3000</v>
      </c>
      <c r="E311" s="194">
        <f t="shared" si="112"/>
        <v>3000</v>
      </c>
      <c r="F311" s="66"/>
      <c r="G311" s="67">
        <f t="shared" si="113"/>
        <v>0</v>
      </c>
      <c r="H311" s="68">
        <v>1</v>
      </c>
      <c r="I311" s="67">
        <f t="shared" si="114"/>
        <v>3000</v>
      </c>
      <c r="J311" s="68"/>
      <c r="K311" s="69">
        <f t="shared" si="115"/>
        <v>0</v>
      </c>
      <c r="L311" s="70"/>
      <c r="M311" s="193">
        <f t="shared" si="116"/>
        <v>0</v>
      </c>
      <c r="N311" s="68"/>
      <c r="O311" s="67">
        <f t="shared" si="117"/>
        <v>0</v>
      </c>
      <c r="P311" s="68"/>
      <c r="Q311" s="69">
        <f t="shared" si="118"/>
        <v>0</v>
      </c>
      <c r="R311" s="70"/>
      <c r="S311" s="67">
        <f t="shared" si="119"/>
        <v>0</v>
      </c>
      <c r="T311" s="68"/>
      <c r="U311" s="67">
        <f t="shared" si="120"/>
        <v>0</v>
      </c>
      <c r="V311" s="68"/>
      <c r="W311" s="69">
        <f t="shared" si="121"/>
        <v>0</v>
      </c>
      <c r="X311" s="25"/>
      <c r="Y311" s="67">
        <f t="shared" si="122"/>
        <v>0</v>
      </c>
      <c r="Z311" s="68"/>
      <c r="AA311" s="75">
        <f t="shared" si="123"/>
        <v>0</v>
      </c>
      <c r="AB311" s="68"/>
      <c r="AC311" s="69">
        <f t="shared" si="124"/>
        <v>0</v>
      </c>
      <c r="AD311" s="314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</row>
    <row r="312" spans="1:44" s="239" customFormat="1" ht="18" customHeight="1">
      <c r="A312" s="350"/>
      <c r="B312" s="316" t="s">
        <v>637</v>
      </c>
      <c r="C312" s="191">
        <f t="shared" si="84"/>
        <v>1</v>
      </c>
      <c r="D312" s="339">
        <v>15000</v>
      </c>
      <c r="E312" s="194">
        <f t="shared" si="112"/>
        <v>15000</v>
      </c>
      <c r="F312" s="66"/>
      <c r="G312" s="67">
        <f t="shared" si="113"/>
        <v>0</v>
      </c>
      <c r="H312" s="68"/>
      <c r="I312" s="67">
        <f t="shared" si="114"/>
        <v>0</v>
      </c>
      <c r="J312" s="68"/>
      <c r="K312" s="69">
        <f t="shared" si="115"/>
        <v>0</v>
      </c>
      <c r="L312" s="70"/>
      <c r="M312" s="193">
        <f t="shared" si="116"/>
        <v>0</v>
      </c>
      <c r="N312" s="68"/>
      <c r="O312" s="67">
        <f t="shared" si="117"/>
        <v>0</v>
      </c>
      <c r="P312" s="68"/>
      <c r="Q312" s="69">
        <f t="shared" si="118"/>
        <v>0</v>
      </c>
      <c r="R312" s="70"/>
      <c r="S312" s="67">
        <f t="shared" si="119"/>
        <v>0</v>
      </c>
      <c r="T312" s="68">
        <v>1</v>
      </c>
      <c r="U312" s="67">
        <f t="shared" si="120"/>
        <v>15000</v>
      </c>
      <c r="V312" s="68"/>
      <c r="W312" s="69">
        <f t="shared" si="121"/>
        <v>0</v>
      </c>
      <c r="X312" s="25"/>
      <c r="Y312" s="67">
        <f t="shared" si="122"/>
        <v>0</v>
      </c>
      <c r="Z312" s="68"/>
      <c r="AA312" s="75">
        <f t="shared" si="123"/>
        <v>0</v>
      </c>
      <c r="AB312" s="68"/>
      <c r="AC312" s="69">
        <f t="shared" si="124"/>
        <v>0</v>
      </c>
      <c r="AD312" s="314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</row>
    <row r="313" spans="1:44" s="239" customFormat="1" ht="18" customHeight="1">
      <c r="A313" s="349"/>
      <c r="B313" s="357" t="s">
        <v>638</v>
      </c>
      <c r="C313" s="191">
        <f t="shared" si="84"/>
        <v>1</v>
      </c>
      <c r="D313" s="361">
        <v>60000</v>
      </c>
      <c r="E313" s="332">
        <f t="shared" si="112"/>
        <v>60000</v>
      </c>
      <c r="F313" s="66">
        <v>1</v>
      </c>
      <c r="G313" s="67">
        <f t="shared" si="113"/>
        <v>60000</v>
      </c>
      <c r="H313" s="68"/>
      <c r="I313" s="67">
        <f t="shared" si="114"/>
        <v>0</v>
      </c>
      <c r="J313" s="68"/>
      <c r="K313" s="69">
        <f t="shared" si="115"/>
        <v>0</v>
      </c>
      <c r="L313" s="70"/>
      <c r="M313" s="193">
        <f t="shared" si="116"/>
        <v>0</v>
      </c>
      <c r="N313" s="68"/>
      <c r="O313" s="67">
        <f t="shared" si="117"/>
        <v>0</v>
      </c>
      <c r="P313" s="68"/>
      <c r="Q313" s="69">
        <f t="shared" si="118"/>
        <v>0</v>
      </c>
      <c r="R313" s="70"/>
      <c r="S313" s="67">
        <f t="shared" si="119"/>
        <v>0</v>
      </c>
      <c r="T313" s="68"/>
      <c r="U313" s="67">
        <f t="shared" si="120"/>
        <v>0</v>
      </c>
      <c r="V313" s="68"/>
      <c r="W313" s="69">
        <f t="shared" si="121"/>
        <v>0</v>
      </c>
      <c r="X313" s="25"/>
      <c r="Y313" s="67">
        <f t="shared" si="122"/>
        <v>0</v>
      </c>
      <c r="Z313" s="68"/>
      <c r="AA313" s="75">
        <f t="shared" si="123"/>
        <v>0</v>
      </c>
      <c r="AB313" s="68"/>
      <c r="AC313" s="69">
        <f t="shared" si="124"/>
        <v>0</v>
      </c>
      <c r="AD313" s="314"/>
      <c r="AE313" s="104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</row>
    <row r="314" spans="1:44" s="71" customFormat="1" ht="18" customHeight="1">
      <c r="A314" s="578" t="s">
        <v>639</v>
      </c>
      <c r="B314" s="209" t="s">
        <v>640</v>
      </c>
      <c r="C314" s="209"/>
      <c r="D314" s="86"/>
      <c r="E314" s="212"/>
      <c r="F314" s="66"/>
      <c r="G314" s="67"/>
      <c r="H314" s="68"/>
      <c r="I314" s="67"/>
      <c r="J314" s="68"/>
      <c r="K314" s="69"/>
      <c r="L314" s="70"/>
      <c r="M314" s="75"/>
      <c r="N314" s="68"/>
      <c r="O314" s="67"/>
      <c r="P314" s="68"/>
      <c r="Q314" s="69"/>
      <c r="R314" s="70"/>
      <c r="S314" s="67"/>
      <c r="T314" s="68"/>
      <c r="U314" s="67"/>
      <c r="V314" s="68"/>
      <c r="W314" s="69"/>
      <c r="X314" s="25"/>
      <c r="Y314" s="67"/>
      <c r="Z314" s="68"/>
      <c r="AA314" s="75"/>
      <c r="AB314" s="68"/>
      <c r="AC314" s="69"/>
      <c r="AD314" s="314"/>
    </row>
    <row r="315" spans="1:44" s="239" customFormat="1" ht="18" customHeight="1">
      <c r="A315" s="350"/>
      <c r="B315" s="351" t="s">
        <v>641</v>
      </c>
      <c r="C315" s="191">
        <f t="shared" si="84"/>
        <v>12</v>
      </c>
      <c r="D315" s="342">
        <v>4500</v>
      </c>
      <c r="E315" s="194">
        <f t="shared" si="112"/>
        <v>54000</v>
      </c>
      <c r="F315" s="66">
        <v>1</v>
      </c>
      <c r="G315" s="67">
        <f t="shared" si="113"/>
        <v>4500</v>
      </c>
      <c r="H315" s="68">
        <v>1</v>
      </c>
      <c r="I315" s="67">
        <f t="shared" si="114"/>
        <v>4500</v>
      </c>
      <c r="J315" s="68">
        <v>1</v>
      </c>
      <c r="K315" s="69">
        <f t="shared" si="115"/>
        <v>4500</v>
      </c>
      <c r="L315" s="70">
        <v>1</v>
      </c>
      <c r="M315" s="193">
        <f t="shared" si="116"/>
        <v>4500</v>
      </c>
      <c r="N315" s="68">
        <v>1</v>
      </c>
      <c r="O315" s="67">
        <f t="shared" si="117"/>
        <v>4500</v>
      </c>
      <c r="P315" s="68">
        <v>1</v>
      </c>
      <c r="Q315" s="69">
        <f t="shared" si="118"/>
        <v>4500</v>
      </c>
      <c r="R315" s="70">
        <v>1</v>
      </c>
      <c r="S315" s="67">
        <f t="shared" si="119"/>
        <v>4500</v>
      </c>
      <c r="T315" s="68">
        <v>1</v>
      </c>
      <c r="U315" s="67">
        <f t="shared" si="120"/>
        <v>4500</v>
      </c>
      <c r="V315" s="68">
        <v>1</v>
      </c>
      <c r="W315" s="69">
        <f t="shared" si="121"/>
        <v>4500</v>
      </c>
      <c r="X315" s="25">
        <v>1</v>
      </c>
      <c r="Y315" s="67">
        <f t="shared" si="122"/>
        <v>4500</v>
      </c>
      <c r="Z315" s="68">
        <v>1</v>
      </c>
      <c r="AA315" s="75">
        <f t="shared" si="123"/>
        <v>4500</v>
      </c>
      <c r="AB315" s="68">
        <v>1</v>
      </c>
      <c r="AC315" s="69">
        <f t="shared" si="124"/>
        <v>4500</v>
      </c>
      <c r="AD315" s="314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</row>
    <row r="316" spans="1:44" s="239" customFormat="1" ht="18" customHeight="1">
      <c r="A316" s="350"/>
      <c r="B316" s="351" t="s">
        <v>642</v>
      </c>
      <c r="C316" s="311">
        <f t="shared" si="84"/>
        <v>12</v>
      </c>
      <c r="D316" s="342">
        <v>6000</v>
      </c>
      <c r="E316" s="194">
        <f t="shared" si="112"/>
        <v>72000</v>
      </c>
      <c r="F316" s="66">
        <v>1</v>
      </c>
      <c r="G316" s="67">
        <f t="shared" si="113"/>
        <v>6000</v>
      </c>
      <c r="H316" s="68">
        <v>1</v>
      </c>
      <c r="I316" s="67">
        <f t="shared" si="114"/>
        <v>6000</v>
      </c>
      <c r="J316" s="68">
        <v>1</v>
      </c>
      <c r="K316" s="69">
        <f t="shared" si="115"/>
        <v>6000</v>
      </c>
      <c r="L316" s="70">
        <v>1</v>
      </c>
      <c r="M316" s="75">
        <f t="shared" si="116"/>
        <v>6000</v>
      </c>
      <c r="N316" s="68">
        <v>1</v>
      </c>
      <c r="O316" s="67">
        <f t="shared" si="117"/>
        <v>6000</v>
      </c>
      <c r="P316" s="68">
        <v>1</v>
      </c>
      <c r="Q316" s="69">
        <f t="shared" si="118"/>
        <v>6000</v>
      </c>
      <c r="R316" s="70">
        <v>1</v>
      </c>
      <c r="S316" s="67">
        <f t="shared" si="119"/>
        <v>6000</v>
      </c>
      <c r="T316" s="68">
        <v>1</v>
      </c>
      <c r="U316" s="67">
        <f t="shared" si="120"/>
        <v>6000</v>
      </c>
      <c r="V316" s="68">
        <v>1</v>
      </c>
      <c r="W316" s="69">
        <f t="shared" si="121"/>
        <v>6000</v>
      </c>
      <c r="X316" s="25">
        <v>1</v>
      </c>
      <c r="Y316" s="67">
        <f t="shared" si="122"/>
        <v>6000</v>
      </c>
      <c r="Z316" s="68">
        <v>1</v>
      </c>
      <c r="AA316" s="75">
        <f t="shared" si="123"/>
        <v>6000</v>
      </c>
      <c r="AB316" s="68">
        <v>1</v>
      </c>
      <c r="AC316" s="69">
        <f t="shared" si="124"/>
        <v>6000</v>
      </c>
      <c r="AD316" s="314"/>
      <c r="AE316" s="104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</row>
    <row r="317" spans="1:44" s="71" customFormat="1" ht="18" customHeight="1">
      <c r="A317" s="485" t="s">
        <v>643</v>
      </c>
      <c r="B317" s="209" t="s">
        <v>644</v>
      </c>
      <c r="C317" s="209"/>
      <c r="D317" s="86"/>
      <c r="E317" s="212"/>
      <c r="F317" s="66"/>
      <c r="G317" s="67"/>
      <c r="H317" s="68"/>
      <c r="I317" s="67"/>
      <c r="J317" s="68"/>
      <c r="K317" s="69"/>
      <c r="L317" s="70"/>
      <c r="M317" s="193"/>
      <c r="N317" s="68"/>
      <c r="O317" s="67"/>
      <c r="P317" s="68"/>
      <c r="Q317" s="69"/>
      <c r="R317" s="70"/>
      <c r="S317" s="67"/>
      <c r="T317" s="68"/>
      <c r="U317" s="67"/>
      <c r="V317" s="68"/>
      <c r="W317" s="69"/>
      <c r="X317" s="25"/>
      <c r="Y317" s="67"/>
      <c r="Z317" s="68"/>
      <c r="AA317" s="75"/>
      <c r="AB317" s="68"/>
      <c r="AC317" s="69"/>
      <c r="AD317" s="314"/>
    </row>
    <row r="318" spans="1:44" s="239" customFormat="1" ht="18" customHeight="1">
      <c r="A318" s="350"/>
      <c r="B318" s="351" t="s">
        <v>645</v>
      </c>
      <c r="C318" s="191">
        <f t="shared" si="84"/>
        <v>12</v>
      </c>
      <c r="D318" s="342">
        <v>6500</v>
      </c>
      <c r="E318" s="194">
        <f t="shared" si="112"/>
        <v>78000</v>
      </c>
      <c r="F318" s="66">
        <v>1</v>
      </c>
      <c r="G318" s="67">
        <f t="shared" si="113"/>
        <v>6500</v>
      </c>
      <c r="H318" s="68">
        <v>1</v>
      </c>
      <c r="I318" s="67">
        <f t="shared" si="114"/>
        <v>6500</v>
      </c>
      <c r="J318" s="68">
        <v>1</v>
      </c>
      <c r="K318" s="69">
        <f t="shared" si="115"/>
        <v>6500</v>
      </c>
      <c r="L318" s="70">
        <v>1</v>
      </c>
      <c r="M318" s="193">
        <f t="shared" si="116"/>
        <v>6500</v>
      </c>
      <c r="N318" s="68">
        <v>1</v>
      </c>
      <c r="O318" s="67">
        <f t="shared" si="117"/>
        <v>6500</v>
      </c>
      <c r="P318" s="68">
        <v>1</v>
      </c>
      <c r="Q318" s="69">
        <f t="shared" si="118"/>
        <v>6500</v>
      </c>
      <c r="R318" s="70">
        <v>1</v>
      </c>
      <c r="S318" s="67">
        <f t="shared" si="119"/>
        <v>6500</v>
      </c>
      <c r="T318" s="68">
        <v>1</v>
      </c>
      <c r="U318" s="67">
        <f t="shared" si="120"/>
        <v>6500</v>
      </c>
      <c r="V318" s="68">
        <v>1</v>
      </c>
      <c r="W318" s="69">
        <f t="shared" si="121"/>
        <v>6500</v>
      </c>
      <c r="X318" s="25">
        <v>1</v>
      </c>
      <c r="Y318" s="67">
        <f t="shared" si="122"/>
        <v>6500</v>
      </c>
      <c r="Z318" s="68">
        <v>1</v>
      </c>
      <c r="AA318" s="75">
        <f t="shared" si="123"/>
        <v>6500</v>
      </c>
      <c r="AB318" s="68">
        <v>1</v>
      </c>
      <c r="AC318" s="69">
        <f t="shared" si="124"/>
        <v>6500</v>
      </c>
      <c r="AD318" s="314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</row>
    <row r="319" spans="1:44" s="239" customFormat="1" ht="18" customHeight="1">
      <c r="A319" s="349"/>
      <c r="B319" s="352" t="s">
        <v>646</v>
      </c>
      <c r="C319" s="191">
        <f t="shared" si="84"/>
        <v>12</v>
      </c>
      <c r="D319" s="361">
        <v>200</v>
      </c>
      <c r="E319" s="332">
        <f t="shared" si="112"/>
        <v>2400</v>
      </c>
      <c r="F319" s="66">
        <v>1</v>
      </c>
      <c r="G319" s="67">
        <f t="shared" si="113"/>
        <v>200</v>
      </c>
      <c r="H319" s="68">
        <v>1</v>
      </c>
      <c r="I319" s="67">
        <f t="shared" si="114"/>
        <v>200</v>
      </c>
      <c r="J319" s="68">
        <v>1</v>
      </c>
      <c r="K319" s="69">
        <f t="shared" si="115"/>
        <v>200</v>
      </c>
      <c r="L319" s="70">
        <v>1</v>
      </c>
      <c r="M319" s="193">
        <f t="shared" si="116"/>
        <v>200</v>
      </c>
      <c r="N319" s="68">
        <v>1</v>
      </c>
      <c r="O319" s="67">
        <f t="shared" si="117"/>
        <v>200</v>
      </c>
      <c r="P319" s="68">
        <v>1</v>
      </c>
      <c r="Q319" s="69">
        <f t="shared" si="118"/>
        <v>200</v>
      </c>
      <c r="R319" s="70">
        <v>1</v>
      </c>
      <c r="S319" s="67">
        <f t="shared" si="119"/>
        <v>200</v>
      </c>
      <c r="T319" s="68">
        <v>1</v>
      </c>
      <c r="U319" s="67">
        <f t="shared" si="120"/>
        <v>200</v>
      </c>
      <c r="V319" s="68">
        <v>1</v>
      </c>
      <c r="W319" s="69">
        <f t="shared" si="121"/>
        <v>200</v>
      </c>
      <c r="X319" s="25">
        <v>1</v>
      </c>
      <c r="Y319" s="67">
        <f t="shared" si="122"/>
        <v>200</v>
      </c>
      <c r="Z319" s="68">
        <v>1</v>
      </c>
      <c r="AA319" s="75">
        <f t="shared" si="123"/>
        <v>200</v>
      </c>
      <c r="AB319" s="68">
        <v>1</v>
      </c>
      <c r="AC319" s="69">
        <f t="shared" si="124"/>
        <v>200</v>
      </c>
      <c r="AD319" s="314"/>
      <c r="AE319" s="104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</row>
    <row r="320" spans="1:44" s="71" customFormat="1" ht="18" customHeight="1">
      <c r="A320" s="579" t="s">
        <v>653</v>
      </c>
      <c r="B320" s="209" t="s">
        <v>654</v>
      </c>
      <c r="C320" s="209"/>
      <c r="D320" s="86"/>
      <c r="E320" s="212"/>
      <c r="F320" s="66"/>
      <c r="G320" s="67"/>
      <c r="H320" s="68"/>
      <c r="I320" s="67"/>
      <c r="J320" s="68"/>
      <c r="K320" s="69"/>
      <c r="L320" s="70"/>
      <c r="M320" s="193"/>
      <c r="N320" s="68"/>
      <c r="O320" s="67"/>
      <c r="P320" s="68"/>
      <c r="Q320" s="69"/>
      <c r="R320" s="70"/>
      <c r="S320" s="67"/>
      <c r="T320" s="68"/>
      <c r="U320" s="67"/>
      <c r="V320" s="68"/>
      <c r="W320" s="69"/>
      <c r="X320" s="25"/>
      <c r="Y320" s="67"/>
      <c r="Z320" s="68"/>
      <c r="AA320" s="75"/>
      <c r="AB320" s="68"/>
      <c r="AC320" s="69"/>
      <c r="AD320" s="314"/>
    </row>
    <row r="321" spans="1:44" s="239" customFormat="1" ht="23" customHeight="1">
      <c r="A321" s="349"/>
      <c r="B321" s="362" t="s">
        <v>655</v>
      </c>
      <c r="C321" s="191">
        <f t="shared" si="84"/>
        <v>1</v>
      </c>
      <c r="D321" s="333">
        <v>30000</v>
      </c>
      <c r="E321" s="332">
        <f t="shared" si="112"/>
        <v>30000</v>
      </c>
      <c r="F321" s="66">
        <v>1</v>
      </c>
      <c r="G321" s="67">
        <f t="shared" si="113"/>
        <v>30000</v>
      </c>
      <c r="H321" s="68"/>
      <c r="I321" s="67">
        <f t="shared" si="114"/>
        <v>0</v>
      </c>
      <c r="J321" s="68"/>
      <c r="K321" s="69">
        <f t="shared" si="115"/>
        <v>0</v>
      </c>
      <c r="L321" s="70"/>
      <c r="M321" s="193">
        <f t="shared" si="116"/>
        <v>0</v>
      </c>
      <c r="N321" s="68"/>
      <c r="O321" s="67">
        <f t="shared" si="117"/>
        <v>0</v>
      </c>
      <c r="P321" s="68"/>
      <c r="Q321" s="69">
        <f t="shared" si="118"/>
        <v>0</v>
      </c>
      <c r="R321" s="70"/>
      <c r="S321" s="67">
        <f t="shared" si="119"/>
        <v>0</v>
      </c>
      <c r="T321" s="68"/>
      <c r="U321" s="67">
        <f t="shared" si="120"/>
        <v>0</v>
      </c>
      <c r="V321" s="68"/>
      <c r="W321" s="69">
        <f t="shared" si="121"/>
        <v>0</v>
      </c>
      <c r="X321" s="25"/>
      <c r="Y321" s="67">
        <f t="shared" si="122"/>
        <v>0</v>
      </c>
      <c r="Z321" s="68"/>
      <c r="AA321" s="75">
        <f t="shared" si="123"/>
        <v>0</v>
      </c>
      <c r="AB321" s="68"/>
      <c r="AC321" s="69">
        <f t="shared" si="124"/>
        <v>0</v>
      </c>
      <c r="AD321" s="314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</row>
    <row r="322" spans="1:44" s="71" customFormat="1" ht="18" customHeight="1">
      <c r="A322" s="580" t="s">
        <v>656</v>
      </c>
      <c r="B322" s="209" t="s">
        <v>657</v>
      </c>
      <c r="C322" s="209"/>
      <c r="D322" s="86"/>
      <c r="E322" s="212"/>
      <c r="F322" s="66"/>
      <c r="G322" s="67"/>
      <c r="H322" s="68"/>
      <c r="I322" s="67"/>
      <c r="J322" s="68"/>
      <c r="K322" s="69"/>
      <c r="L322" s="70"/>
      <c r="M322" s="193"/>
      <c r="N322" s="68"/>
      <c r="O322" s="67"/>
      <c r="P322" s="68"/>
      <c r="Q322" s="69"/>
      <c r="R322" s="70"/>
      <c r="S322" s="67"/>
      <c r="T322" s="68"/>
      <c r="U322" s="67"/>
      <c r="V322" s="68"/>
      <c r="W322" s="69"/>
      <c r="X322" s="25"/>
      <c r="Y322" s="67"/>
      <c r="Z322" s="68"/>
      <c r="AA322" s="75"/>
      <c r="AB322" s="68"/>
      <c r="AC322" s="69"/>
      <c r="AD322" s="314"/>
    </row>
    <row r="323" spans="1:44" s="239" customFormat="1" ht="18" customHeight="1">
      <c r="A323" s="349"/>
      <c r="B323" s="363" t="s">
        <v>657</v>
      </c>
      <c r="C323" s="191">
        <f t="shared" si="84"/>
        <v>1</v>
      </c>
      <c r="D323" s="333">
        <v>50000</v>
      </c>
      <c r="E323" s="332">
        <f t="shared" ref="E323:E339" si="125">D323*C323</f>
        <v>50000</v>
      </c>
      <c r="F323" s="66"/>
      <c r="G323" s="67">
        <f t="shared" ref="G323:G339" si="126">F323*D323</f>
        <v>0</v>
      </c>
      <c r="H323" s="68"/>
      <c r="I323" s="67">
        <f t="shared" ref="I323:I339" si="127">H323*D323</f>
        <v>0</v>
      </c>
      <c r="J323" s="68"/>
      <c r="K323" s="69">
        <f t="shared" ref="K323:K339" si="128">J323*D323</f>
        <v>0</v>
      </c>
      <c r="L323" s="70"/>
      <c r="M323" s="193">
        <f t="shared" ref="M323:M339" si="129">L323*D323</f>
        <v>0</v>
      </c>
      <c r="N323" s="68"/>
      <c r="O323" s="67">
        <f t="shared" ref="O323:O339" si="130">N323*D323</f>
        <v>0</v>
      </c>
      <c r="P323" s="68"/>
      <c r="Q323" s="69">
        <f t="shared" ref="Q323:Q339" si="131">P323*D323</f>
        <v>0</v>
      </c>
      <c r="R323" s="70">
        <v>1</v>
      </c>
      <c r="S323" s="67">
        <f t="shared" ref="S323:S339" si="132">R323*D323</f>
        <v>50000</v>
      </c>
      <c r="T323" s="68"/>
      <c r="U323" s="67">
        <f t="shared" ref="U323:U339" si="133">T323*D323</f>
        <v>0</v>
      </c>
      <c r="V323" s="68"/>
      <c r="W323" s="69">
        <f t="shared" ref="W323:W339" si="134">V323*D323</f>
        <v>0</v>
      </c>
      <c r="X323" s="25"/>
      <c r="Y323" s="67">
        <f t="shared" ref="Y323:Y339" si="135">X323*D323</f>
        <v>0</v>
      </c>
      <c r="Z323" s="68"/>
      <c r="AA323" s="75">
        <f t="shared" ref="AA323:AA339" si="136">Z323*D323</f>
        <v>0</v>
      </c>
      <c r="AB323" s="68"/>
      <c r="AC323" s="69">
        <f t="shared" ref="AC323:AC339" si="137">AB323*D323</f>
        <v>0</v>
      </c>
      <c r="AD323" s="314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</row>
    <row r="324" spans="1:44" s="71" customFormat="1" ht="18" customHeight="1">
      <c r="A324" s="581" t="s">
        <v>658</v>
      </c>
      <c r="B324" s="209" t="s">
        <v>659</v>
      </c>
      <c r="C324" s="209"/>
      <c r="D324" s="86"/>
      <c r="E324" s="212"/>
      <c r="F324" s="66"/>
      <c r="G324" s="67"/>
      <c r="H324" s="68"/>
      <c r="I324" s="67"/>
      <c r="J324" s="68"/>
      <c r="K324" s="69"/>
      <c r="L324" s="70"/>
      <c r="M324" s="193"/>
      <c r="N324" s="68"/>
      <c r="O324" s="67"/>
      <c r="P324" s="68"/>
      <c r="Q324" s="69"/>
      <c r="R324" s="70"/>
      <c r="S324" s="67"/>
      <c r="T324" s="68"/>
      <c r="U324" s="67"/>
      <c r="V324" s="68"/>
      <c r="W324" s="69"/>
      <c r="X324" s="25"/>
      <c r="Y324" s="67"/>
      <c r="Z324" s="68"/>
      <c r="AA324" s="75"/>
      <c r="AB324" s="68"/>
      <c r="AC324" s="69"/>
      <c r="AD324" s="314"/>
    </row>
    <row r="325" spans="1:44" s="239" customFormat="1" ht="18" customHeight="1">
      <c r="A325" s="349"/>
      <c r="B325" s="363" t="s">
        <v>659</v>
      </c>
      <c r="C325" s="191">
        <f t="shared" si="84"/>
        <v>1</v>
      </c>
      <c r="D325" s="333">
        <v>30000</v>
      </c>
      <c r="E325" s="332">
        <f t="shared" si="125"/>
        <v>30000</v>
      </c>
      <c r="F325" s="66">
        <v>1</v>
      </c>
      <c r="G325" s="67">
        <f t="shared" si="126"/>
        <v>30000</v>
      </c>
      <c r="H325" s="68"/>
      <c r="I325" s="67">
        <f t="shared" si="127"/>
        <v>0</v>
      </c>
      <c r="J325" s="68"/>
      <c r="K325" s="69">
        <f t="shared" si="128"/>
        <v>0</v>
      </c>
      <c r="L325" s="70"/>
      <c r="M325" s="193">
        <f t="shared" si="129"/>
        <v>0</v>
      </c>
      <c r="N325" s="68"/>
      <c r="O325" s="67">
        <f t="shared" si="130"/>
        <v>0</v>
      </c>
      <c r="P325" s="68"/>
      <c r="Q325" s="69">
        <f t="shared" si="131"/>
        <v>0</v>
      </c>
      <c r="R325" s="70"/>
      <c r="S325" s="67">
        <f t="shared" si="132"/>
        <v>0</v>
      </c>
      <c r="T325" s="68"/>
      <c r="U325" s="67">
        <f t="shared" si="133"/>
        <v>0</v>
      </c>
      <c r="V325" s="68"/>
      <c r="W325" s="69">
        <f t="shared" si="134"/>
        <v>0</v>
      </c>
      <c r="X325" s="25"/>
      <c r="Y325" s="67">
        <f t="shared" si="135"/>
        <v>0</v>
      </c>
      <c r="Z325" s="68"/>
      <c r="AA325" s="75">
        <f t="shared" si="136"/>
        <v>0</v>
      </c>
      <c r="AB325" s="68"/>
      <c r="AC325" s="69">
        <f t="shared" si="137"/>
        <v>0</v>
      </c>
      <c r="AD325" s="314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</row>
    <row r="326" spans="1:44" s="71" customFormat="1" ht="18" customHeight="1">
      <c r="A326" s="581" t="s">
        <v>660</v>
      </c>
      <c r="B326" s="209" t="s">
        <v>661</v>
      </c>
      <c r="C326" s="209"/>
      <c r="D326" s="86"/>
      <c r="E326" s="212"/>
      <c r="F326" s="66"/>
      <c r="G326" s="67"/>
      <c r="H326" s="68"/>
      <c r="I326" s="67"/>
      <c r="J326" s="68"/>
      <c r="K326" s="69"/>
      <c r="L326" s="70"/>
      <c r="M326" s="193"/>
      <c r="N326" s="68"/>
      <c r="O326" s="67"/>
      <c r="P326" s="68"/>
      <c r="Q326" s="69"/>
      <c r="R326" s="70"/>
      <c r="S326" s="67"/>
      <c r="T326" s="68"/>
      <c r="U326" s="67"/>
      <c r="V326" s="68"/>
      <c r="W326" s="69"/>
      <c r="X326" s="25"/>
      <c r="Y326" s="67"/>
      <c r="Z326" s="68"/>
      <c r="AA326" s="75"/>
      <c r="AB326" s="68"/>
      <c r="AC326" s="69"/>
      <c r="AD326" s="314"/>
    </row>
    <row r="327" spans="1:44" s="239" customFormat="1" ht="18" customHeight="1">
      <c r="A327" s="349"/>
      <c r="B327" s="362" t="s">
        <v>661</v>
      </c>
      <c r="C327" s="191">
        <f t="shared" si="84"/>
        <v>1</v>
      </c>
      <c r="D327" s="333">
        <v>150000</v>
      </c>
      <c r="E327" s="332">
        <f t="shared" si="125"/>
        <v>150000</v>
      </c>
      <c r="F327" s="66"/>
      <c r="G327" s="67">
        <f t="shared" si="126"/>
        <v>0</v>
      </c>
      <c r="H327" s="68">
        <v>1</v>
      </c>
      <c r="I327" s="67">
        <f t="shared" si="127"/>
        <v>150000</v>
      </c>
      <c r="J327" s="68"/>
      <c r="K327" s="69">
        <f t="shared" si="128"/>
        <v>0</v>
      </c>
      <c r="L327" s="70"/>
      <c r="M327" s="193">
        <f t="shared" si="129"/>
        <v>0</v>
      </c>
      <c r="N327" s="68"/>
      <c r="O327" s="67">
        <f t="shared" si="130"/>
        <v>0</v>
      </c>
      <c r="P327" s="68"/>
      <c r="Q327" s="69">
        <f t="shared" si="131"/>
        <v>0</v>
      </c>
      <c r="R327" s="70"/>
      <c r="S327" s="67">
        <f t="shared" si="132"/>
        <v>0</v>
      </c>
      <c r="T327" s="68"/>
      <c r="U327" s="67">
        <f t="shared" si="133"/>
        <v>0</v>
      </c>
      <c r="V327" s="68"/>
      <c r="W327" s="69">
        <f t="shared" si="134"/>
        <v>0</v>
      </c>
      <c r="X327" s="25"/>
      <c r="Y327" s="67">
        <f t="shared" si="135"/>
        <v>0</v>
      </c>
      <c r="Z327" s="68"/>
      <c r="AA327" s="75">
        <f t="shared" si="136"/>
        <v>0</v>
      </c>
      <c r="AB327" s="68"/>
      <c r="AC327" s="69">
        <f t="shared" si="137"/>
        <v>0</v>
      </c>
      <c r="AD327" s="314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</row>
    <row r="328" spans="1:44" s="71" customFormat="1" ht="18" customHeight="1">
      <c r="A328" s="579" t="s">
        <v>720</v>
      </c>
      <c r="B328" s="209" t="s">
        <v>719</v>
      </c>
      <c r="C328" s="209"/>
      <c r="D328" s="86"/>
      <c r="E328" s="212"/>
      <c r="F328" s="66"/>
      <c r="G328" s="67"/>
      <c r="H328" s="68"/>
      <c r="I328" s="67"/>
      <c r="J328" s="68"/>
      <c r="K328" s="69"/>
      <c r="L328" s="70"/>
      <c r="M328" s="193"/>
      <c r="N328" s="68"/>
      <c r="O328" s="67"/>
      <c r="P328" s="68"/>
      <c r="Q328" s="69"/>
      <c r="R328" s="70"/>
      <c r="S328" s="67"/>
      <c r="T328" s="68"/>
      <c r="U328" s="67"/>
      <c r="V328" s="68"/>
      <c r="W328" s="69"/>
      <c r="X328" s="25"/>
      <c r="Y328" s="67"/>
      <c r="Z328" s="68"/>
      <c r="AA328" s="75"/>
      <c r="AB328" s="68"/>
      <c r="AC328" s="69"/>
      <c r="AD328" s="314"/>
    </row>
    <row r="329" spans="1:44" s="239" customFormat="1" ht="18" customHeight="1">
      <c r="A329" s="350"/>
      <c r="B329" s="338" t="s">
        <v>662</v>
      </c>
      <c r="C329" s="191">
        <f t="shared" si="84"/>
        <v>12</v>
      </c>
      <c r="D329" s="342">
        <v>3500</v>
      </c>
      <c r="E329" s="194">
        <f t="shared" si="125"/>
        <v>42000</v>
      </c>
      <c r="F329" s="66">
        <v>1</v>
      </c>
      <c r="G329" s="67">
        <f t="shared" si="126"/>
        <v>3500</v>
      </c>
      <c r="H329" s="68">
        <v>1</v>
      </c>
      <c r="I329" s="67">
        <f t="shared" si="127"/>
        <v>3500</v>
      </c>
      <c r="J329" s="68">
        <v>1</v>
      </c>
      <c r="K329" s="69">
        <f t="shared" si="128"/>
        <v>3500</v>
      </c>
      <c r="L329" s="70">
        <v>1</v>
      </c>
      <c r="M329" s="193">
        <f t="shared" si="129"/>
        <v>3500</v>
      </c>
      <c r="N329" s="68">
        <v>1</v>
      </c>
      <c r="O329" s="67">
        <f t="shared" si="130"/>
        <v>3500</v>
      </c>
      <c r="P329" s="68">
        <v>1</v>
      </c>
      <c r="Q329" s="69">
        <f t="shared" si="131"/>
        <v>3500</v>
      </c>
      <c r="R329" s="70">
        <v>1</v>
      </c>
      <c r="S329" s="67">
        <f t="shared" si="132"/>
        <v>3500</v>
      </c>
      <c r="T329" s="68">
        <v>1</v>
      </c>
      <c r="U329" s="67">
        <f t="shared" si="133"/>
        <v>3500</v>
      </c>
      <c r="V329" s="68">
        <v>1</v>
      </c>
      <c r="W329" s="69">
        <f t="shared" si="134"/>
        <v>3500</v>
      </c>
      <c r="X329" s="25">
        <v>1</v>
      </c>
      <c r="Y329" s="67">
        <f t="shared" si="135"/>
        <v>3500</v>
      </c>
      <c r="Z329" s="68">
        <v>1</v>
      </c>
      <c r="AA329" s="75">
        <f t="shared" si="136"/>
        <v>3500</v>
      </c>
      <c r="AB329" s="68">
        <v>1</v>
      </c>
      <c r="AC329" s="69">
        <f t="shared" si="137"/>
        <v>3500</v>
      </c>
      <c r="AD329" s="314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</row>
    <row r="330" spans="1:44" s="239" customFormat="1" ht="18" customHeight="1">
      <c r="A330" s="350"/>
      <c r="B330" s="338" t="s">
        <v>663</v>
      </c>
      <c r="C330" s="191">
        <f t="shared" si="84"/>
        <v>12</v>
      </c>
      <c r="D330" s="342">
        <v>3500</v>
      </c>
      <c r="E330" s="194">
        <f t="shared" si="125"/>
        <v>42000</v>
      </c>
      <c r="F330" s="66">
        <v>1</v>
      </c>
      <c r="G330" s="67">
        <f t="shared" si="126"/>
        <v>3500</v>
      </c>
      <c r="H330" s="68">
        <v>1</v>
      </c>
      <c r="I330" s="67">
        <f t="shared" si="127"/>
        <v>3500</v>
      </c>
      <c r="J330" s="68">
        <v>1</v>
      </c>
      <c r="K330" s="69">
        <f t="shared" si="128"/>
        <v>3500</v>
      </c>
      <c r="L330" s="70">
        <v>1</v>
      </c>
      <c r="M330" s="193">
        <f t="shared" si="129"/>
        <v>3500</v>
      </c>
      <c r="N330" s="68">
        <v>1</v>
      </c>
      <c r="O330" s="67">
        <f t="shared" si="130"/>
        <v>3500</v>
      </c>
      <c r="P330" s="68">
        <v>1</v>
      </c>
      <c r="Q330" s="69">
        <f t="shared" si="131"/>
        <v>3500</v>
      </c>
      <c r="R330" s="70">
        <v>1</v>
      </c>
      <c r="S330" s="67">
        <f t="shared" si="132"/>
        <v>3500</v>
      </c>
      <c r="T330" s="68">
        <v>1</v>
      </c>
      <c r="U330" s="67">
        <f t="shared" si="133"/>
        <v>3500</v>
      </c>
      <c r="V330" s="68">
        <v>1</v>
      </c>
      <c r="W330" s="69">
        <f t="shared" si="134"/>
        <v>3500</v>
      </c>
      <c r="X330" s="25">
        <v>1</v>
      </c>
      <c r="Y330" s="67">
        <f t="shared" si="135"/>
        <v>3500</v>
      </c>
      <c r="Z330" s="68">
        <v>1</v>
      </c>
      <c r="AA330" s="75">
        <f t="shared" si="136"/>
        <v>3500</v>
      </c>
      <c r="AB330" s="68">
        <v>1</v>
      </c>
      <c r="AC330" s="69">
        <f t="shared" si="137"/>
        <v>3500</v>
      </c>
      <c r="AD330" s="314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</row>
    <row r="331" spans="1:44" s="239" customFormat="1" ht="18" customHeight="1">
      <c r="A331" s="350"/>
      <c r="B331" s="338" t="s">
        <v>664</v>
      </c>
      <c r="C331" s="191">
        <f t="shared" si="84"/>
        <v>12</v>
      </c>
      <c r="D331" s="342">
        <v>112000</v>
      </c>
      <c r="E331" s="194">
        <f t="shared" si="125"/>
        <v>1344000</v>
      </c>
      <c r="F331" s="66">
        <v>1</v>
      </c>
      <c r="G331" s="67">
        <f t="shared" si="126"/>
        <v>112000</v>
      </c>
      <c r="H331" s="68">
        <v>1</v>
      </c>
      <c r="I331" s="67">
        <f t="shared" si="127"/>
        <v>112000</v>
      </c>
      <c r="J331" s="68">
        <v>1</v>
      </c>
      <c r="K331" s="69">
        <f t="shared" si="128"/>
        <v>112000</v>
      </c>
      <c r="L331" s="70">
        <v>1</v>
      </c>
      <c r="M331" s="193">
        <f t="shared" si="129"/>
        <v>112000</v>
      </c>
      <c r="N331" s="68">
        <v>1</v>
      </c>
      <c r="O331" s="67">
        <f t="shared" si="130"/>
        <v>112000</v>
      </c>
      <c r="P331" s="68">
        <v>1</v>
      </c>
      <c r="Q331" s="69">
        <f t="shared" si="131"/>
        <v>112000</v>
      </c>
      <c r="R331" s="70">
        <v>1</v>
      </c>
      <c r="S331" s="67">
        <f t="shared" si="132"/>
        <v>112000</v>
      </c>
      <c r="T331" s="68">
        <v>1</v>
      </c>
      <c r="U331" s="67">
        <f t="shared" si="133"/>
        <v>112000</v>
      </c>
      <c r="V331" s="68">
        <v>1</v>
      </c>
      <c r="W331" s="69">
        <f t="shared" si="134"/>
        <v>112000</v>
      </c>
      <c r="X331" s="25">
        <v>1</v>
      </c>
      <c r="Y331" s="67">
        <f t="shared" si="135"/>
        <v>112000</v>
      </c>
      <c r="Z331" s="68">
        <v>1</v>
      </c>
      <c r="AA331" s="75">
        <f t="shared" si="136"/>
        <v>112000</v>
      </c>
      <c r="AB331" s="68">
        <v>1</v>
      </c>
      <c r="AC331" s="69">
        <f t="shared" si="137"/>
        <v>112000</v>
      </c>
      <c r="AD331" s="314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</row>
    <row r="332" spans="1:44" s="239" customFormat="1" ht="18" customHeight="1">
      <c r="A332" s="349"/>
      <c r="B332" s="364" t="s">
        <v>665</v>
      </c>
      <c r="C332" s="191">
        <f t="shared" si="84"/>
        <v>12</v>
      </c>
      <c r="D332" s="361">
        <v>400</v>
      </c>
      <c r="E332" s="332">
        <f t="shared" si="125"/>
        <v>4800</v>
      </c>
      <c r="F332" s="66">
        <v>1</v>
      </c>
      <c r="G332" s="67">
        <f t="shared" si="126"/>
        <v>400</v>
      </c>
      <c r="H332" s="68">
        <v>1</v>
      </c>
      <c r="I332" s="67">
        <f t="shared" si="127"/>
        <v>400</v>
      </c>
      <c r="J332" s="68">
        <v>1</v>
      </c>
      <c r="K332" s="69">
        <f t="shared" si="128"/>
        <v>400</v>
      </c>
      <c r="L332" s="70">
        <v>1</v>
      </c>
      <c r="M332" s="193">
        <f t="shared" si="129"/>
        <v>400</v>
      </c>
      <c r="N332" s="68">
        <v>1</v>
      </c>
      <c r="O332" s="67">
        <f t="shared" si="130"/>
        <v>400</v>
      </c>
      <c r="P332" s="68">
        <v>1</v>
      </c>
      <c r="Q332" s="69">
        <f t="shared" si="131"/>
        <v>400</v>
      </c>
      <c r="R332" s="70">
        <v>1</v>
      </c>
      <c r="S332" s="67">
        <f t="shared" si="132"/>
        <v>400</v>
      </c>
      <c r="T332" s="68">
        <v>1</v>
      </c>
      <c r="U332" s="67">
        <f t="shared" si="133"/>
        <v>400</v>
      </c>
      <c r="V332" s="68">
        <v>1</v>
      </c>
      <c r="W332" s="69">
        <f t="shared" si="134"/>
        <v>400</v>
      </c>
      <c r="X332" s="25">
        <v>1</v>
      </c>
      <c r="Y332" s="67">
        <f t="shared" si="135"/>
        <v>400</v>
      </c>
      <c r="Z332" s="68">
        <v>1</v>
      </c>
      <c r="AA332" s="75">
        <f t="shared" si="136"/>
        <v>400</v>
      </c>
      <c r="AB332" s="68">
        <v>1</v>
      </c>
      <c r="AC332" s="69">
        <f t="shared" si="137"/>
        <v>400</v>
      </c>
      <c r="AD332" s="314"/>
      <c r="AE332" s="104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</row>
    <row r="333" spans="1:44" s="71" customFormat="1" ht="18" customHeight="1">
      <c r="A333" s="581" t="s">
        <v>666</v>
      </c>
      <c r="B333" s="209" t="s">
        <v>435</v>
      </c>
      <c r="C333" s="198"/>
      <c r="D333" s="86"/>
      <c r="E333" s="212"/>
      <c r="F333" s="66"/>
      <c r="G333" s="67"/>
      <c r="H333" s="68"/>
      <c r="I333" s="67"/>
      <c r="J333" s="68"/>
      <c r="K333" s="69"/>
      <c r="L333" s="70"/>
      <c r="M333" s="193"/>
      <c r="N333" s="68"/>
      <c r="O333" s="67"/>
      <c r="P333" s="68"/>
      <c r="Q333" s="69"/>
      <c r="R333" s="70"/>
      <c r="S333" s="67"/>
      <c r="T333" s="68"/>
      <c r="U333" s="67"/>
      <c r="V333" s="68"/>
      <c r="W333" s="69"/>
      <c r="X333" s="25"/>
      <c r="Y333" s="67"/>
      <c r="Z333" s="68"/>
      <c r="AA333" s="75"/>
      <c r="AB333" s="68"/>
      <c r="AC333" s="69"/>
      <c r="AD333" s="314"/>
    </row>
    <row r="334" spans="1:44" s="239" customFormat="1" ht="18" customHeight="1">
      <c r="A334" s="349"/>
      <c r="B334" s="363" t="s">
        <v>435</v>
      </c>
      <c r="C334" s="191">
        <f t="shared" si="84"/>
        <v>12</v>
      </c>
      <c r="D334" s="333">
        <v>18000</v>
      </c>
      <c r="E334" s="332">
        <f t="shared" si="125"/>
        <v>216000</v>
      </c>
      <c r="F334" s="66">
        <v>1</v>
      </c>
      <c r="G334" s="67">
        <f t="shared" si="126"/>
        <v>18000</v>
      </c>
      <c r="H334" s="68">
        <v>1</v>
      </c>
      <c r="I334" s="67">
        <f t="shared" si="127"/>
        <v>18000</v>
      </c>
      <c r="J334" s="68">
        <v>1</v>
      </c>
      <c r="K334" s="69">
        <f t="shared" si="128"/>
        <v>18000</v>
      </c>
      <c r="L334" s="70">
        <v>1</v>
      </c>
      <c r="M334" s="193">
        <f t="shared" si="129"/>
        <v>18000</v>
      </c>
      <c r="N334" s="68">
        <v>1</v>
      </c>
      <c r="O334" s="67">
        <f t="shared" si="130"/>
        <v>18000</v>
      </c>
      <c r="P334" s="68">
        <v>1</v>
      </c>
      <c r="Q334" s="69">
        <f t="shared" si="131"/>
        <v>18000</v>
      </c>
      <c r="R334" s="70">
        <v>1</v>
      </c>
      <c r="S334" s="67">
        <f t="shared" si="132"/>
        <v>18000</v>
      </c>
      <c r="T334" s="68">
        <v>1</v>
      </c>
      <c r="U334" s="67">
        <f t="shared" si="133"/>
        <v>18000</v>
      </c>
      <c r="V334" s="68">
        <v>1</v>
      </c>
      <c r="W334" s="69">
        <f t="shared" si="134"/>
        <v>18000</v>
      </c>
      <c r="X334" s="25">
        <v>1</v>
      </c>
      <c r="Y334" s="67">
        <f t="shared" si="135"/>
        <v>18000</v>
      </c>
      <c r="Z334" s="68">
        <v>1</v>
      </c>
      <c r="AA334" s="75">
        <f t="shared" si="136"/>
        <v>18000</v>
      </c>
      <c r="AB334" s="68">
        <v>1</v>
      </c>
      <c r="AC334" s="69">
        <f t="shared" si="137"/>
        <v>18000</v>
      </c>
      <c r="AD334" s="314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</row>
    <row r="335" spans="1:44" s="71" customFormat="1" ht="18" customHeight="1">
      <c r="A335" s="581" t="s">
        <v>667</v>
      </c>
      <c r="B335" s="209" t="s">
        <v>668</v>
      </c>
      <c r="C335" s="209"/>
      <c r="D335" s="86"/>
      <c r="E335" s="212"/>
      <c r="F335" s="66"/>
      <c r="G335" s="67"/>
      <c r="H335" s="68"/>
      <c r="I335" s="67"/>
      <c r="J335" s="68"/>
      <c r="K335" s="69"/>
      <c r="L335" s="70"/>
      <c r="M335" s="193"/>
      <c r="N335" s="68"/>
      <c r="O335" s="67"/>
      <c r="P335" s="68"/>
      <c r="Q335" s="69"/>
      <c r="R335" s="70"/>
      <c r="S335" s="67"/>
      <c r="T335" s="68"/>
      <c r="U335" s="67"/>
      <c r="V335" s="68"/>
      <c r="W335" s="69"/>
      <c r="X335" s="25"/>
      <c r="Y335" s="67"/>
      <c r="Z335" s="68"/>
      <c r="AA335" s="75"/>
      <c r="AB335" s="68"/>
      <c r="AC335" s="69"/>
      <c r="AD335" s="314"/>
    </row>
    <row r="336" spans="1:44" s="239" customFormat="1" ht="20.5" customHeight="1">
      <c r="A336" s="350"/>
      <c r="B336" s="305" t="s">
        <v>668</v>
      </c>
      <c r="C336" s="191">
        <f t="shared" si="84"/>
        <v>12</v>
      </c>
      <c r="D336" s="342">
        <v>73500</v>
      </c>
      <c r="E336" s="194">
        <f t="shared" si="125"/>
        <v>882000</v>
      </c>
      <c r="F336" s="66">
        <v>1</v>
      </c>
      <c r="G336" s="67">
        <f t="shared" si="126"/>
        <v>73500</v>
      </c>
      <c r="H336" s="68">
        <v>1</v>
      </c>
      <c r="I336" s="67">
        <f t="shared" si="127"/>
        <v>73500</v>
      </c>
      <c r="J336" s="68">
        <v>1</v>
      </c>
      <c r="K336" s="69">
        <f t="shared" si="128"/>
        <v>73500</v>
      </c>
      <c r="L336" s="70">
        <v>1</v>
      </c>
      <c r="M336" s="193">
        <f t="shared" si="129"/>
        <v>73500</v>
      </c>
      <c r="N336" s="68">
        <v>1</v>
      </c>
      <c r="O336" s="67">
        <f t="shared" si="130"/>
        <v>73500</v>
      </c>
      <c r="P336" s="68">
        <v>1</v>
      </c>
      <c r="Q336" s="69">
        <f t="shared" si="131"/>
        <v>73500</v>
      </c>
      <c r="R336" s="70">
        <v>1</v>
      </c>
      <c r="S336" s="67">
        <f t="shared" si="132"/>
        <v>73500</v>
      </c>
      <c r="T336" s="68">
        <v>1</v>
      </c>
      <c r="U336" s="67">
        <f t="shared" si="133"/>
        <v>73500</v>
      </c>
      <c r="V336" s="68">
        <v>1</v>
      </c>
      <c r="W336" s="69">
        <f t="shared" si="134"/>
        <v>73500</v>
      </c>
      <c r="X336" s="25">
        <v>1</v>
      </c>
      <c r="Y336" s="67">
        <f t="shared" si="135"/>
        <v>73500</v>
      </c>
      <c r="Z336" s="68">
        <v>1</v>
      </c>
      <c r="AA336" s="75">
        <f t="shared" si="136"/>
        <v>73500</v>
      </c>
      <c r="AB336" s="68">
        <v>1</v>
      </c>
      <c r="AC336" s="69">
        <f t="shared" si="137"/>
        <v>73500</v>
      </c>
      <c r="AD336" s="314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</row>
    <row r="337" spans="1:87" s="239" customFormat="1" ht="18" customHeight="1">
      <c r="A337" s="349"/>
      <c r="B337" s="365" t="s">
        <v>669</v>
      </c>
      <c r="C337" s="191">
        <f t="shared" si="84"/>
        <v>1</v>
      </c>
      <c r="D337" s="361">
        <v>300000</v>
      </c>
      <c r="E337" s="332">
        <f t="shared" si="125"/>
        <v>300000</v>
      </c>
      <c r="F337" s="66"/>
      <c r="G337" s="67">
        <f t="shared" si="126"/>
        <v>0</v>
      </c>
      <c r="H337" s="68"/>
      <c r="I337" s="67">
        <f t="shared" si="127"/>
        <v>0</v>
      </c>
      <c r="J337" s="68"/>
      <c r="K337" s="69">
        <f t="shared" si="128"/>
        <v>0</v>
      </c>
      <c r="L337" s="70">
        <v>1</v>
      </c>
      <c r="M337" s="193">
        <f t="shared" si="129"/>
        <v>300000</v>
      </c>
      <c r="N337" s="68"/>
      <c r="O337" s="67">
        <f t="shared" si="130"/>
        <v>0</v>
      </c>
      <c r="P337" s="68"/>
      <c r="Q337" s="69">
        <f t="shared" si="131"/>
        <v>0</v>
      </c>
      <c r="R337" s="70"/>
      <c r="S337" s="67">
        <f t="shared" si="132"/>
        <v>0</v>
      </c>
      <c r="T337" s="68"/>
      <c r="U337" s="67">
        <f t="shared" si="133"/>
        <v>0</v>
      </c>
      <c r="V337" s="68"/>
      <c r="W337" s="69">
        <f t="shared" si="134"/>
        <v>0</v>
      </c>
      <c r="X337" s="25"/>
      <c r="Y337" s="67">
        <f t="shared" si="135"/>
        <v>0</v>
      </c>
      <c r="Z337" s="68"/>
      <c r="AA337" s="75">
        <f t="shared" si="136"/>
        <v>0</v>
      </c>
      <c r="AB337" s="68"/>
      <c r="AC337" s="69">
        <f t="shared" si="137"/>
        <v>0</v>
      </c>
      <c r="AD337" s="314"/>
      <c r="AE337" s="104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</row>
    <row r="338" spans="1:87" s="71" customFormat="1" ht="18" customHeight="1">
      <c r="A338" s="503">
        <v>50299040</v>
      </c>
      <c r="B338" s="202" t="s">
        <v>679</v>
      </c>
      <c r="C338" s="202"/>
      <c r="D338" s="86"/>
      <c r="E338" s="212"/>
      <c r="F338" s="66"/>
      <c r="G338" s="67"/>
      <c r="H338" s="68"/>
      <c r="I338" s="67"/>
      <c r="J338" s="68"/>
      <c r="K338" s="69"/>
      <c r="L338" s="70"/>
      <c r="M338" s="193"/>
      <c r="N338" s="68"/>
      <c r="O338" s="67"/>
      <c r="P338" s="68"/>
      <c r="Q338" s="69"/>
      <c r="R338" s="70"/>
      <c r="S338" s="67"/>
      <c r="T338" s="68"/>
      <c r="U338" s="67"/>
      <c r="V338" s="68"/>
      <c r="W338" s="69"/>
      <c r="X338" s="25"/>
      <c r="Y338" s="67"/>
      <c r="Z338" s="68"/>
      <c r="AA338" s="75"/>
      <c r="AB338" s="68"/>
      <c r="AC338" s="69"/>
      <c r="AD338" s="314"/>
    </row>
    <row r="339" spans="1:87" s="239" customFormat="1" ht="18" customHeight="1" thickBot="1">
      <c r="A339" s="366"/>
      <c r="B339" s="367" t="s">
        <v>679</v>
      </c>
      <c r="C339" s="368">
        <f t="shared" si="84"/>
        <v>1</v>
      </c>
      <c r="D339" s="369">
        <v>4000</v>
      </c>
      <c r="E339" s="370">
        <f t="shared" si="125"/>
        <v>4000</v>
      </c>
      <c r="F339" s="371">
        <v>1</v>
      </c>
      <c r="G339" s="372">
        <f t="shared" si="126"/>
        <v>4000</v>
      </c>
      <c r="H339" s="373"/>
      <c r="I339" s="372">
        <f t="shared" si="127"/>
        <v>0</v>
      </c>
      <c r="J339" s="373"/>
      <c r="K339" s="374">
        <f t="shared" si="128"/>
        <v>0</v>
      </c>
      <c r="L339" s="375"/>
      <c r="M339" s="376">
        <f t="shared" si="129"/>
        <v>0</v>
      </c>
      <c r="N339" s="373"/>
      <c r="O339" s="372">
        <f t="shared" si="130"/>
        <v>0</v>
      </c>
      <c r="P339" s="373"/>
      <c r="Q339" s="374">
        <f t="shared" si="131"/>
        <v>0</v>
      </c>
      <c r="R339" s="375"/>
      <c r="S339" s="372">
        <f t="shared" si="132"/>
        <v>0</v>
      </c>
      <c r="T339" s="373"/>
      <c r="U339" s="372">
        <f t="shared" si="133"/>
        <v>0</v>
      </c>
      <c r="V339" s="373"/>
      <c r="W339" s="374">
        <f t="shared" si="134"/>
        <v>0</v>
      </c>
      <c r="X339" s="156"/>
      <c r="Y339" s="372">
        <f t="shared" si="135"/>
        <v>0</v>
      </c>
      <c r="Z339" s="373"/>
      <c r="AA339" s="376">
        <f t="shared" si="136"/>
        <v>0</v>
      </c>
      <c r="AB339" s="373"/>
      <c r="AC339" s="374">
        <f t="shared" si="137"/>
        <v>0</v>
      </c>
      <c r="AD339" s="314"/>
      <c r="AE339" s="104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</row>
    <row r="340" spans="1:87" s="65" customFormat="1" ht="26.25" customHeight="1" thickTop="1" thickBot="1">
      <c r="A340" s="91"/>
      <c r="B340" s="92"/>
      <c r="C340" s="93"/>
      <c r="D340" s="93" t="s">
        <v>70</v>
      </c>
      <c r="E340" s="107">
        <f>SUM(E14:E339)</f>
        <v>12516695.050000001</v>
      </c>
      <c r="F340" s="677">
        <f>SUM(G15:G339)</f>
        <v>1569614.67</v>
      </c>
      <c r="G340" s="678"/>
      <c r="H340" s="679">
        <f>SUM(I15:I339)</f>
        <v>1054930.3799999999</v>
      </c>
      <c r="I340" s="678"/>
      <c r="J340" s="679">
        <f>SUM(K15:K339)</f>
        <v>394575</v>
      </c>
      <c r="K340" s="680"/>
      <c r="L340" s="677">
        <f>SUM(M14:M339)</f>
        <v>5183875</v>
      </c>
      <c r="M340" s="678"/>
      <c r="N340" s="679">
        <f>SUM(O15:O339)</f>
        <v>417325</v>
      </c>
      <c r="O340" s="678"/>
      <c r="P340" s="679">
        <f>SUM(Q15:Q339)</f>
        <v>411925</v>
      </c>
      <c r="Q340" s="680"/>
      <c r="R340" s="677">
        <f>SUM(S15:S339)</f>
        <v>467875</v>
      </c>
      <c r="S340" s="678"/>
      <c r="T340" s="679">
        <f>SUM(U15:U339)</f>
        <v>586025</v>
      </c>
      <c r="U340" s="678"/>
      <c r="V340" s="679">
        <f>SUM(W15:W339)</f>
        <v>478925</v>
      </c>
      <c r="W340" s="680"/>
      <c r="X340" s="681">
        <f>SUM(Y15:Y339)</f>
        <v>1122875</v>
      </c>
      <c r="Y340" s="682"/>
      <c r="Z340" s="679">
        <f>SUM(AA15:AA339)</f>
        <v>329825</v>
      </c>
      <c r="AA340" s="678"/>
      <c r="AB340" s="679">
        <f>SUM(AC15:AC339)</f>
        <v>498925</v>
      </c>
      <c r="AC340" s="680"/>
      <c r="AD340" s="377"/>
      <c r="AE340" s="94"/>
      <c r="AF340" s="95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</row>
    <row r="341" spans="1:87" ht="9" customHeight="1">
      <c r="B341" s="174"/>
      <c r="C341" s="174"/>
      <c r="D341" s="174"/>
      <c r="E341" s="237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100"/>
      <c r="Z341" s="99"/>
      <c r="AA341" s="100"/>
      <c r="AB341" s="99"/>
      <c r="AC341" s="100"/>
      <c r="AD341" s="378"/>
    </row>
    <row r="342" spans="1:87" ht="9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spans="1:87" ht="15" customHeight="1">
      <c r="A343" s="36"/>
      <c r="B343" s="36" t="s">
        <v>28</v>
      </c>
      <c r="C343" s="36"/>
      <c r="D343" s="36"/>
      <c r="E343" s="241"/>
      <c r="F343" s="36"/>
      <c r="G343" s="36"/>
      <c r="H343" s="36"/>
      <c r="I343" s="36"/>
      <c r="J343" s="36"/>
      <c r="K343" s="36" t="s">
        <v>29</v>
      </c>
      <c r="L343" s="36"/>
      <c r="M343" s="36"/>
      <c r="N343" s="36"/>
      <c r="O343" s="36"/>
      <c r="P343" s="36"/>
      <c r="Q343" s="36"/>
      <c r="R343" s="36"/>
      <c r="S343" s="36"/>
      <c r="T343" s="36"/>
      <c r="U343" s="36" t="s">
        <v>30</v>
      </c>
      <c r="V343" s="36"/>
      <c r="W343" s="36"/>
      <c r="X343" s="36"/>
      <c r="Y343" s="241"/>
      <c r="Z343" s="36"/>
      <c r="AA343" s="36"/>
      <c r="AB343" s="36"/>
      <c r="AC343" s="36"/>
      <c r="AD343" s="379"/>
    </row>
    <row r="344" spans="1:87" ht="12" customHeight="1">
      <c r="A344" s="36"/>
      <c r="B344" s="36"/>
      <c r="C344" s="36"/>
      <c r="D344" s="36"/>
      <c r="E344" s="241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spans="1:87" ht="12" customHeight="1">
      <c r="A345" s="36"/>
      <c r="B345" s="36"/>
      <c r="C345" s="36"/>
      <c r="D345" s="36"/>
      <c r="E345" s="241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spans="1:87" ht="15" customHeight="1">
      <c r="A346" s="36"/>
      <c r="B346" s="37" t="s">
        <v>71</v>
      </c>
      <c r="C346" s="36"/>
      <c r="D346" s="36"/>
      <c r="E346" s="36"/>
      <c r="F346" s="39"/>
      <c r="G346" s="36"/>
      <c r="H346" s="36"/>
      <c r="I346" s="39"/>
      <c r="J346" s="39"/>
      <c r="K346" s="39" t="s">
        <v>32</v>
      </c>
      <c r="L346" s="36"/>
      <c r="M346" s="36"/>
      <c r="N346" s="36"/>
      <c r="O346" s="36"/>
      <c r="P346" s="39"/>
      <c r="Q346" s="39"/>
      <c r="R346" s="39"/>
      <c r="S346" s="39"/>
      <c r="T346" s="39"/>
      <c r="U346" s="39" t="s">
        <v>33</v>
      </c>
      <c r="V346" s="39"/>
      <c r="W346" s="39"/>
      <c r="X346" s="36"/>
      <c r="Y346" s="36"/>
      <c r="Z346" s="36"/>
      <c r="AA346" s="36"/>
      <c r="AB346" s="36"/>
      <c r="AC346" s="36"/>
    </row>
    <row r="347" spans="1:87" ht="15" customHeight="1">
      <c r="A347" s="36"/>
      <c r="B347" s="40" t="s">
        <v>72</v>
      </c>
      <c r="C347" s="36"/>
      <c r="D347" s="36"/>
      <c r="E347" s="36"/>
      <c r="F347" s="42"/>
      <c r="G347" s="36"/>
      <c r="H347" s="36"/>
      <c r="I347" s="42"/>
      <c r="J347" s="42"/>
      <c r="K347" s="42" t="s">
        <v>35</v>
      </c>
      <c r="L347" s="36"/>
      <c r="M347" s="36"/>
      <c r="N347" s="36"/>
      <c r="O347" s="36"/>
      <c r="P347" s="42"/>
      <c r="Q347" s="42"/>
      <c r="R347" s="42"/>
      <c r="S347" s="42"/>
      <c r="T347" s="42"/>
      <c r="U347" s="42" t="s">
        <v>73</v>
      </c>
      <c r="V347" s="42"/>
      <c r="W347" s="42"/>
      <c r="X347" s="36"/>
      <c r="Y347" s="36"/>
      <c r="Z347" s="36"/>
      <c r="AA347" s="36"/>
      <c r="AB347" s="36"/>
      <c r="AC347" s="36"/>
    </row>
    <row r="348" spans="1:87">
      <c r="A348" s="36"/>
      <c r="B348" s="36"/>
      <c r="C348" s="36"/>
      <c r="D348" s="36"/>
      <c r="E348" s="36"/>
    </row>
  </sheetData>
  <mergeCells count="39">
    <mergeCell ref="Z340:AA340"/>
    <mergeCell ref="AB340:AC340"/>
    <mergeCell ref="R340:S340"/>
    <mergeCell ref="N340:O340"/>
    <mergeCell ref="P340:Q340"/>
    <mergeCell ref="F340:G340"/>
    <mergeCell ref="H340:I340"/>
    <mergeCell ref="J340:K340"/>
    <mergeCell ref="L340:M340"/>
    <mergeCell ref="X340:Y340"/>
    <mergeCell ref="V340:W340"/>
    <mergeCell ref="T340:U340"/>
    <mergeCell ref="F11:G11"/>
    <mergeCell ref="H11:I11"/>
    <mergeCell ref="J11:K11"/>
    <mergeCell ref="L11:M11"/>
    <mergeCell ref="N11:O11"/>
    <mergeCell ref="X10:AC10"/>
    <mergeCell ref="X11:Y11"/>
    <mergeCell ref="P11:Q11"/>
    <mergeCell ref="R11:S11"/>
    <mergeCell ref="T11:U11"/>
    <mergeCell ref="V11:W11"/>
    <mergeCell ref="A233:C233"/>
    <mergeCell ref="A1:AC1"/>
    <mergeCell ref="A2:AC2"/>
    <mergeCell ref="A4:AC4"/>
    <mergeCell ref="A5:AC5"/>
    <mergeCell ref="A9:A12"/>
    <mergeCell ref="B9:B12"/>
    <mergeCell ref="C9:C12"/>
    <mergeCell ref="D9:D12"/>
    <mergeCell ref="E9:E12"/>
    <mergeCell ref="F9:AC9"/>
    <mergeCell ref="Z11:AA11"/>
    <mergeCell ref="AB11:AC11"/>
    <mergeCell ref="F10:K10"/>
    <mergeCell ref="L10:Q10"/>
    <mergeCell ref="R10:W10"/>
  </mergeCells>
  <pageMargins left="0.47244094488188981" right="0.11811023622047245" top="0.55118110236220474" bottom="0.31496062992125984" header="0.51181102362204722" footer="0.15748031496062992"/>
  <pageSetup paperSize="5" scale="85" orientation="landscape" horizontalDpi="300" verticalDpi="300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G305"/>
  <sheetViews>
    <sheetView topLeftCell="A290" zoomScale="130" zoomScaleNormal="130" workbookViewId="0">
      <selection activeCell="M303" sqref="M303"/>
    </sheetView>
  </sheetViews>
  <sheetFormatPr defaultColWidth="9.1796875" defaultRowHeight="12.5"/>
  <cols>
    <col min="1" max="1" width="6.6328125" style="36" customWidth="1"/>
    <col min="2" max="2" width="21.6328125" style="45" customWidth="1"/>
    <col min="3" max="3" width="5" style="45" customWidth="1"/>
    <col min="4" max="4" width="7.6328125" style="36" customWidth="1"/>
    <col min="5" max="5" width="8.90625" style="36" customWidth="1"/>
    <col min="6" max="6" width="3.1796875" style="281" customWidth="1"/>
    <col min="7" max="7" width="7.90625" style="281" customWidth="1"/>
    <col min="8" max="8" width="3.1796875" style="281" customWidth="1"/>
    <col min="9" max="9" width="8.1796875" style="281" customWidth="1"/>
    <col min="10" max="10" width="3.1796875" style="281" customWidth="1"/>
    <col min="11" max="11" width="7.453125" style="281" customWidth="1"/>
    <col min="12" max="12" width="3.1796875" style="281" customWidth="1"/>
    <col min="13" max="13" width="8" style="281" customWidth="1"/>
    <col min="14" max="14" width="3.1796875" style="281" customWidth="1"/>
    <col min="15" max="15" width="8.1796875" style="281" customWidth="1"/>
    <col min="16" max="16" width="3.1796875" style="281" customWidth="1"/>
    <col min="17" max="17" width="7.26953125" style="281" customWidth="1"/>
    <col min="18" max="18" width="3.1796875" style="281" customWidth="1"/>
    <col min="19" max="19" width="8.1796875" style="281" customWidth="1"/>
    <col min="20" max="20" width="3.26953125" style="281" customWidth="1"/>
    <col min="21" max="21" width="8" style="281" customWidth="1"/>
    <col min="22" max="22" width="3.1796875" style="281" customWidth="1"/>
    <col min="23" max="23" width="6.90625" style="281" customWidth="1"/>
    <col min="24" max="24" width="3.1796875" style="281" customWidth="1"/>
    <col min="25" max="25" width="7.90625" style="281" customWidth="1"/>
    <col min="26" max="26" width="3.1796875" style="281" customWidth="1"/>
    <col min="27" max="27" width="8" style="281" customWidth="1"/>
    <col min="28" max="28" width="3.1796875" style="281" customWidth="1"/>
    <col min="29" max="29" width="7.6328125" style="281" customWidth="1"/>
    <col min="30" max="30" width="13.26953125" style="36" bestFit="1" customWidth="1"/>
    <col min="31" max="31" width="11.26953125" style="36" customWidth="1"/>
    <col min="32" max="16384" width="9.1796875" style="36"/>
  </cols>
  <sheetData>
    <row r="1" spans="1:33" ht="14">
      <c r="A1" s="647" t="s">
        <v>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</row>
    <row r="2" spans="1:33">
      <c r="A2" s="648" t="s">
        <v>37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</row>
    <row r="4" spans="1:33" ht="14">
      <c r="A4" s="649" t="s">
        <v>460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45"/>
    </row>
    <row r="5" spans="1:33" ht="13" customHeight="1">
      <c r="A5" s="48"/>
      <c r="B5" s="49"/>
      <c r="C5" s="49"/>
      <c r="D5" s="44"/>
      <c r="E5" s="44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36"/>
      <c r="AC5" s="50"/>
    </row>
    <row r="6" spans="1:33" ht="13" customHeight="1">
      <c r="A6" s="102" t="s">
        <v>74</v>
      </c>
      <c r="B6" s="51"/>
      <c r="C6" s="51"/>
      <c r="D6" s="52"/>
      <c r="E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33" ht="13" customHeight="1" thickBot="1">
      <c r="A7" s="1"/>
      <c r="B7" s="51"/>
      <c r="C7" s="51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33" s="55" customFormat="1" ht="13" customHeight="1" thickBot="1">
      <c r="A8" s="683" t="s">
        <v>39</v>
      </c>
      <c r="B8" s="687" t="s">
        <v>40</v>
      </c>
      <c r="C8" s="658" t="s">
        <v>41</v>
      </c>
      <c r="D8" s="687" t="s">
        <v>42</v>
      </c>
      <c r="E8" s="672" t="s">
        <v>43</v>
      </c>
      <c r="F8" s="694" t="s">
        <v>44</v>
      </c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6"/>
    </row>
    <row r="9" spans="1:33" s="55" customFormat="1" ht="13" customHeight="1">
      <c r="A9" s="684"/>
      <c r="B9" s="688"/>
      <c r="C9" s="659"/>
      <c r="D9" s="688"/>
      <c r="E9" s="691"/>
      <c r="F9" s="670" t="s">
        <v>45</v>
      </c>
      <c r="G9" s="671"/>
      <c r="H9" s="671"/>
      <c r="I9" s="671"/>
      <c r="J9" s="671"/>
      <c r="K9" s="672"/>
      <c r="L9" s="699" t="s">
        <v>46</v>
      </c>
      <c r="M9" s="700"/>
      <c r="N9" s="700"/>
      <c r="O9" s="700"/>
      <c r="P9" s="700"/>
      <c r="Q9" s="701"/>
      <c r="R9" s="670" t="s">
        <v>47</v>
      </c>
      <c r="S9" s="671"/>
      <c r="T9" s="671"/>
      <c r="U9" s="671"/>
      <c r="V9" s="671"/>
      <c r="W9" s="672"/>
      <c r="X9" s="699" t="s">
        <v>48</v>
      </c>
      <c r="Y9" s="700"/>
      <c r="Z9" s="700"/>
      <c r="AA9" s="700"/>
      <c r="AB9" s="700"/>
      <c r="AC9" s="702"/>
    </row>
    <row r="10" spans="1:33" s="65" customFormat="1" ht="13" customHeight="1">
      <c r="A10" s="685"/>
      <c r="B10" s="689"/>
      <c r="C10" s="660"/>
      <c r="D10" s="689"/>
      <c r="E10" s="692"/>
      <c r="F10" s="703" t="s">
        <v>49</v>
      </c>
      <c r="G10" s="697"/>
      <c r="H10" s="673" t="s">
        <v>50</v>
      </c>
      <c r="I10" s="673"/>
      <c r="J10" s="673" t="s">
        <v>51</v>
      </c>
      <c r="K10" s="674"/>
      <c r="L10" s="705" t="s">
        <v>52</v>
      </c>
      <c r="M10" s="673"/>
      <c r="N10" s="673" t="s">
        <v>53</v>
      </c>
      <c r="O10" s="673"/>
      <c r="P10" s="673" t="s">
        <v>54</v>
      </c>
      <c r="Q10" s="706"/>
      <c r="R10" s="676" t="s">
        <v>55</v>
      </c>
      <c r="S10" s="673"/>
      <c r="T10" s="673" t="s">
        <v>56</v>
      </c>
      <c r="U10" s="673"/>
      <c r="V10" s="697" t="s">
        <v>57</v>
      </c>
      <c r="W10" s="698"/>
      <c r="X10" s="704" t="s">
        <v>58</v>
      </c>
      <c r="Y10" s="697"/>
      <c r="Z10" s="697" t="s">
        <v>59</v>
      </c>
      <c r="AA10" s="697"/>
      <c r="AB10" s="697" t="s">
        <v>60</v>
      </c>
      <c r="AC10" s="698"/>
    </row>
    <row r="11" spans="1:33" s="65" customFormat="1" ht="13" customHeight="1" thickBot="1">
      <c r="A11" s="686"/>
      <c r="B11" s="690"/>
      <c r="C11" s="661"/>
      <c r="D11" s="690"/>
      <c r="E11" s="693"/>
      <c r="F11" s="242" t="s">
        <v>61</v>
      </c>
      <c r="G11" s="243" t="s">
        <v>14</v>
      </c>
      <c r="H11" s="243" t="s">
        <v>61</v>
      </c>
      <c r="I11" s="243" t="s">
        <v>14</v>
      </c>
      <c r="J11" s="243" t="s">
        <v>61</v>
      </c>
      <c r="K11" s="244" t="s">
        <v>14</v>
      </c>
      <c r="L11" s="563" t="s">
        <v>61</v>
      </c>
      <c r="M11" s="243" t="s">
        <v>14</v>
      </c>
      <c r="N11" s="243" t="s">
        <v>61</v>
      </c>
      <c r="O11" s="243" t="s">
        <v>14</v>
      </c>
      <c r="P11" s="243" t="s">
        <v>61</v>
      </c>
      <c r="Q11" s="583" t="s">
        <v>14</v>
      </c>
      <c r="R11" s="242" t="s">
        <v>61</v>
      </c>
      <c r="S11" s="243" t="s">
        <v>14</v>
      </c>
      <c r="T11" s="243" t="s">
        <v>61</v>
      </c>
      <c r="U11" s="243" t="s">
        <v>14</v>
      </c>
      <c r="V11" s="243" t="s">
        <v>61</v>
      </c>
      <c r="W11" s="244" t="s">
        <v>14</v>
      </c>
      <c r="X11" s="563" t="s">
        <v>61</v>
      </c>
      <c r="Y11" s="243" t="s">
        <v>14</v>
      </c>
      <c r="Z11" s="243" t="s">
        <v>61</v>
      </c>
      <c r="AA11" s="243" t="s">
        <v>14</v>
      </c>
      <c r="AB11" s="243" t="s">
        <v>61</v>
      </c>
      <c r="AC11" s="244" t="s">
        <v>14</v>
      </c>
      <c r="AD11" s="64"/>
      <c r="AE11" s="64"/>
      <c r="AF11" s="64"/>
      <c r="AG11" s="64"/>
    </row>
    <row r="12" spans="1:33" s="65" customFormat="1" ht="18" customHeight="1" thickTop="1">
      <c r="A12" s="582" t="s">
        <v>690</v>
      </c>
      <c r="B12" s="595" t="s">
        <v>75</v>
      </c>
      <c r="C12" s="179"/>
      <c r="D12" s="139"/>
      <c r="E12" s="140"/>
      <c r="F12" s="61"/>
      <c r="G12" s="62"/>
      <c r="H12" s="62"/>
      <c r="I12" s="62"/>
      <c r="J12" s="62"/>
      <c r="K12" s="63"/>
      <c r="L12" s="110"/>
      <c r="M12" s="62"/>
      <c r="N12" s="62"/>
      <c r="O12" s="62"/>
      <c r="P12" s="62"/>
      <c r="Q12" s="111"/>
      <c r="R12" s="61"/>
      <c r="S12" s="62"/>
      <c r="T12" s="62"/>
      <c r="U12" s="62"/>
      <c r="V12" s="62"/>
      <c r="W12" s="63"/>
      <c r="X12" s="110"/>
      <c r="Y12" s="62"/>
      <c r="Z12" s="62"/>
      <c r="AA12" s="62"/>
      <c r="AB12" s="62"/>
      <c r="AC12" s="63"/>
      <c r="AD12" s="64"/>
      <c r="AE12" s="64"/>
      <c r="AF12" s="64"/>
      <c r="AG12" s="64"/>
    </row>
    <row r="13" spans="1:33" s="265" customFormat="1" ht="17" customHeight="1">
      <c r="A13" s="552"/>
      <c r="B13" s="180" t="s">
        <v>76</v>
      </c>
      <c r="C13" s="150">
        <f>F13+H13+J13+L13+N13+P13+R13+T13+V13+X13+Z13+AB13</f>
        <v>1</v>
      </c>
      <c r="D13" s="82">
        <v>1000</v>
      </c>
      <c r="E13" s="380">
        <f>D13*C13</f>
        <v>1000</v>
      </c>
      <c r="F13" s="66"/>
      <c r="G13" s="67">
        <f>F13*D13</f>
        <v>0</v>
      </c>
      <c r="H13" s="68"/>
      <c r="I13" s="67">
        <f>H13*D13</f>
        <v>0</v>
      </c>
      <c r="J13" s="68"/>
      <c r="K13" s="69">
        <f>J13*D13</f>
        <v>0</v>
      </c>
      <c r="L13" s="112"/>
      <c r="M13" s="67">
        <f>L13*D13</f>
        <v>0</v>
      </c>
      <c r="N13" s="68"/>
      <c r="O13" s="67">
        <f>N13*D13</f>
        <v>0</v>
      </c>
      <c r="P13" s="68"/>
      <c r="Q13" s="113">
        <f>P13*D13</f>
        <v>0</v>
      </c>
      <c r="R13" s="70"/>
      <c r="S13" s="67">
        <f>R13*D13</f>
        <v>0</v>
      </c>
      <c r="T13" s="68"/>
      <c r="U13" s="67">
        <f>T13*D13</f>
        <v>0</v>
      </c>
      <c r="V13" s="68"/>
      <c r="W13" s="69">
        <f>V13*D13</f>
        <v>0</v>
      </c>
      <c r="X13" s="85"/>
      <c r="Y13" s="67">
        <f>X13*D13</f>
        <v>0</v>
      </c>
      <c r="Z13" s="68"/>
      <c r="AA13" s="67">
        <f>Z13*D13</f>
        <v>0</v>
      </c>
      <c r="AB13" s="68">
        <v>1</v>
      </c>
      <c r="AC13" s="69">
        <f>AB13*D13</f>
        <v>1000</v>
      </c>
      <c r="AD13" s="104"/>
      <c r="AE13" s="71"/>
      <c r="AF13" s="71"/>
      <c r="AG13" s="71"/>
    </row>
    <row r="14" spans="1:33" s="265" customFormat="1" ht="17" customHeight="1">
      <c r="A14" s="552"/>
      <c r="B14" s="180" t="s">
        <v>77</v>
      </c>
      <c r="C14" s="150">
        <f t="shared" ref="C14:C68" si="0">F14+H14+J14+L14+N14+P14+R14+T14+V14+X14+Z14+AB14</f>
        <v>1</v>
      </c>
      <c r="D14" s="82">
        <v>1000</v>
      </c>
      <c r="E14" s="380">
        <f t="shared" ref="E14:E68" si="1">D14*C14</f>
        <v>1000</v>
      </c>
      <c r="F14" s="66"/>
      <c r="G14" s="67">
        <f t="shared" ref="G14:G78" si="2">F14*D14</f>
        <v>0</v>
      </c>
      <c r="H14" s="68"/>
      <c r="I14" s="67">
        <f t="shared" ref="I14:I78" si="3">H14*D14</f>
        <v>0</v>
      </c>
      <c r="J14" s="68"/>
      <c r="K14" s="69">
        <f t="shared" ref="K14:K78" si="4">J14*D14</f>
        <v>0</v>
      </c>
      <c r="L14" s="112"/>
      <c r="M14" s="67">
        <f t="shared" ref="M14:M68" si="5">L14*D14</f>
        <v>0</v>
      </c>
      <c r="N14" s="68"/>
      <c r="O14" s="67">
        <f t="shared" ref="O14:O78" si="6">N14*D14</f>
        <v>0</v>
      </c>
      <c r="P14" s="68"/>
      <c r="Q14" s="113">
        <f t="shared" ref="Q14:Q78" si="7">P14*D14</f>
        <v>0</v>
      </c>
      <c r="R14" s="70"/>
      <c r="S14" s="67">
        <f t="shared" ref="S14:S78" si="8">R14*D14</f>
        <v>0</v>
      </c>
      <c r="T14" s="68"/>
      <c r="U14" s="67">
        <f t="shared" ref="U14:U78" si="9">T14*D14</f>
        <v>0</v>
      </c>
      <c r="V14" s="68"/>
      <c r="W14" s="69">
        <f t="shared" ref="W14:W78" si="10">V14*D14</f>
        <v>0</v>
      </c>
      <c r="X14" s="85"/>
      <c r="Y14" s="67">
        <f t="shared" ref="Y14:Y78" si="11">X14*D14</f>
        <v>0</v>
      </c>
      <c r="Z14" s="68"/>
      <c r="AA14" s="67">
        <f t="shared" ref="AA14:AA78" si="12">Z14*D14</f>
        <v>0</v>
      </c>
      <c r="AB14" s="68">
        <v>1</v>
      </c>
      <c r="AC14" s="69">
        <f t="shared" ref="AC14:AC78" si="13">AB14*D14</f>
        <v>1000</v>
      </c>
      <c r="AD14" s="104"/>
      <c r="AE14" s="71"/>
      <c r="AF14" s="71"/>
      <c r="AG14" s="71"/>
    </row>
    <row r="15" spans="1:33" s="265" customFormat="1" ht="17" customHeight="1">
      <c r="A15" s="552"/>
      <c r="B15" s="180" t="s">
        <v>78</v>
      </c>
      <c r="C15" s="150">
        <f t="shared" si="0"/>
        <v>20</v>
      </c>
      <c r="D15" s="82">
        <v>500</v>
      </c>
      <c r="E15" s="380">
        <f t="shared" si="1"/>
        <v>10000</v>
      </c>
      <c r="F15" s="66">
        <v>5</v>
      </c>
      <c r="G15" s="67">
        <f t="shared" si="2"/>
        <v>2500</v>
      </c>
      <c r="H15" s="68"/>
      <c r="I15" s="67">
        <f t="shared" si="3"/>
        <v>0</v>
      </c>
      <c r="J15" s="68"/>
      <c r="K15" s="69">
        <f t="shared" si="4"/>
        <v>0</v>
      </c>
      <c r="L15" s="112">
        <v>5</v>
      </c>
      <c r="M15" s="67">
        <f t="shared" si="5"/>
        <v>2500</v>
      </c>
      <c r="N15" s="68"/>
      <c r="O15" s="67">
        <f t="shared" si="6"/>
        <v>0</v>
      </c>
      <c r="P15" s="68"/>
      <c r="Q15" s="113">
        <f t="shared" si="7"/>
        <v>0</v>
      </c>
      <c r="R15" s="70">
        <v>5</v>
      </c>
      <c r="S15" s="67">
        <f t="shared" si="8"/>
        <v>2500</v>
      </c>
      <c r="T15" s="68"/>
      <c r="U15" s="67">
        <f t="shared" si="9"/>
        <v>0</v>
      </c>
      <c r="V15" s="68"/>
      <c r="W15" s="69">
        <f t="shared" si="10"/>
        <v>0</v>
      </c>
      <c r="X15" s="85">
        <v>5</v>
      </c>
      <c r="Y15" s="67">
        <f t="shared" si="11"/>
        <v>2500</v>
      </c>
      <c r="Z15" s="68"/>
      <c r="AA15" s="67">
        <f t="shared" si="12"/>
        <v>0</v>
      </c>
      <c r="AB15" s="68"/>
      <c r="AC15" s="69">
        <f t="shared" si="13"/>
        <v>0</v>
      </c>
      <c r="AD15" s="104"/>
      <c r="AE15" s="71"/>
      <c r="AF15" s="71"/>
      <c r="AG15" s="71"/>
    </row>
    <row r="16" spans="1:33" s="265" customFormat="1" ht="17" customHeight="1">
      <c r="A16" s="552"/>
      <c r="B16" s="180" t="s">
        <v>79</v>
      </c>
      <c r="C16" s="150">
        <f t="shared" si="0"/>
        <v>1</v>
      </c>
      <c r="D16" s="82">
        <v>1000</v>
      </c>
      <c r="E16" s="380">
        <f t="shared" si="1"/>
        <v>1000</v>
      </c>
      <c r="F16" s="66"/>
      <c r="G16" s="67">
        <f t="shared" si="2"/>
        <v>0</v>
      </c>
      <c r="H16" s="68"/>
      <c r="I16" s="67">
        <f t="shared" si="3"/>
        <v>0</v>
      </c>
      <c r="J16" s="68"/>
      <c r="K16" s="69">
        <f t="shared" si="4"/>
        <v>0</v>
      </c>
      <c r="L16" s="112"/>
      <c r="M16" s="67">
        <f t="shared" si="5"/>
        <v>0</v>
      </c>
      <c r="N16" s="68"/>
      <c r="O16" s="67">
        <f t="shared" si="6"/>
        <v>0</v>
      </c>
      <c r="P16" s="68"/>
      <c r="Q16" s="113">
        <f t="shared" si="7"/>
        <v>0</v>
      </c>
      <c r="R16" s="70"/>
      <c r="S16" s="67">
        <f t="shared" si="8"/>
        <v>0</v>
      </c>
      <c r="T16" s="68"/>
      <c r="U16" s="67">
        <f t="shared" si="9"/>
        <v>0</v>
      </c>
      <c r="V16" s="68"/>
      <c r="W16" s="69">
        <f t="shared" si="10"/>
        <v>0</v>
      </c>
      <c r="X16" s="85">
        <v>1</v>
      </c>
      <c r="Y16" s="67">
        <f t="shared" si="11"/>
        <v>1000</v>
      </c>
      <c r="Z16" s="68"/>
      <c r="AA16" s="67">
        <f t="shared" si="12"/>
        <v>0</v>
      </c>
      <c r="AB16" s="68"/>
      <c r="AC16" s="69">
        <f t="shared" si="13"/>
        <v>0</v>
      </c>
      <c r="AD16" s="104"/>
      <c r="AE16" s="71"/>
      <c r="AF16" s="71"/>
      <c r="AG16" s="71"/>
    </row>
    <row r="17" spans="1:33" s="265" customFormat="1" ht="17" customHeight="1">
      <c r="A17" s="552"/>
      <c r="B17" s="180" t="s">
        <v>398</v>
      </c>
      <c r="C17" s="150">
        <f t="shared" si="0"/>
        <v>20</v>
      </c>
      <c r="D17" s="82">
        <v>12000</v>
      </c>
      <c r="E17" s="380">
        <f t="shared" si="1"/>
        <v>240000</v>
      </c>
      <c r="F17" s="66"/>
      <c r="G17" s="67">
        <f t="shared" si="2"/>
        <v>0</v>
      </c>
      <c r="H17" s="68"/>
      <c r="I17" s="67">
        <f t="shared" si="3"/>
        <v>0</v>
      </c>
      <c r="J17" s="68"/>
      <c r="K17" s="69">
        <f t="shared" si="4"/>
        <v>0</v>
      </c>
      <c r="L17" s="112">
        <v>20</v>
      </c>
      <c r="M17" s="67">
        <f t="shared" si="5"/>
        <v>240000</v>
      </c>
      <c r="N17" s="68"/>
      <c r="O17" s="67">
        <f t="shared" si="6"/>
        <v>0</v>
      </c>
      <c r="P17" s="68"/>
      <c r="Q17" s="113">
        <f t="shared" si="7"/>
        <v>0</v>
      </c>
      <c r="R17" s="70"/>
      <c r="S17" s="67">
        <f t="shared" si="8"/>
        <v>0</v>
      </c>
      <c r="T17" s="68"/>
      <c r="U17" s="67">
        <f t="shared" si="9"/>
        <v>0</v>
      </c>
      <c r="V17" s="68"/>
      <c r="W17" s="69">
        <f t="shared" si="10"/>
        <v>0</v>
      </c>
      <c r="X17" s="85"/>
      <c r="Y17" s="67">
        <f t="shared" si="11"/>
        <v>0</v>
      </c>
      <c r="Z17" s="68"/>
      <c r="AA17" s="67">
        <f t="shared" si="12"/>
        <v>0</v>
      </c>
      <c r="AB17" s="68"/>
      <c r="AC17" s="69">
        <f t="shared" si="13"/>
        <v>0</v>
      </c>
      <c r="AD17" s="104"/>
      <c r="AE17" s="71"/>
      <c r="AF17" s="71"/>
      <c r="AG17" s="71"/>
    </row>
    <row r="18" spans="1:33" s="265" customFormat="1" ht="17" customHeight="1">
      <c r="A18" s="552"/>
      <c r="B18" s="180" t="s">
        <v>80</v>
      </c>
      <c r="C18" s="150">
        <f t="shared" si="0"/>
        <v>20</v>
      </c>
      <c r="D18" s="82">
        <v>10000</v>
      </c>
      <c r="E18" s="380">
        <f t="shared" si="1"/>
        <v>200000</v>
      </c>
      <c r="F18" s="70">
        <v>20</v>
      </c>
      <c r="G18" s="67">
        <f t="shared" si="2"/>
        <v>200000</v>
      </c>
      <c r="H18" s="68"/>
      <c r="I18" s="67">
        <f t="shared" si="3"/>
        <v>0</v>
      </c>
      <c r="J18" s="68"/>
      <c r="K18" s="69">
        <f t="shared" si="4"/>
        <v>0</v>
      </c>
      <c r="L18" s="112"/>
      <c r="M18" s="67">
        <f t="shared" si="5"/>
        <v>0</v>
      </c>
      <c r="N18" s="68"/>
      <c r="O18" s="67">
        <f t="shared" si="6"/>
        <v>0</v>
      </c>
      <c r="P18" s="68"/>
      <c r="Q18" s="113">
        <f t="shared" si="7"/>
        <v>0</v>
      </c>
      <c r="R18" s="70"/>
      <c r="S18" s="67">
        <f t="shared" si="8"/>
        <v>0</v>
      </c>
      <c r="T18" s="68"/>
      <c r="U18" s="67">
        <f t="shared" si="9"/>
        <v>0</v>
      </c>
      <c r="V18" s="68"/>
      <c r="W18" s="69">
        <f t="shared" si="10"/>
        <v>0</v>
      </c>
      <c r="X18" s="85"/>
      <c r="Y18" s="67">
        <f t="shared" si="11"/>
        <v>0</v>
      </c>
      <c r="Z18" s="75"/>
      <c r="AA18" s="67">
        <f t="shared" si="12"/>
        <v>0</v>
      </c>
      <c r="AB18" s="68"/>
      <c r="AC18" s="69">
        <f t="shared" si="13"/>
        <v>0</v>
      </c>
      <c r="AD18" s="104"/>
      <c r="AE18" s="104"/>
      <c r="AF18" s="71"/>
      <c r="AG18" s="71"/>
    </row>
    <row r="19" spans="1:33" s="71" customFormat="1" ht="17" customHeight="1">
      <c r="A19" s="553">
        <v>10404990</v>
      </c>
      <c r="B19" s="252" t="s">
        <v>401</v>
      </c>
      <c r="C19" s="73"/>
      <c r="D19" s="74"/>
      <c r="E19" s="130"/>
      <c r="F19" s="70"/>
      <c r="G19" s="67"/>
      <c r="H19" s="68"/>
      <c r="I19" s="67"/>
      <c r="J19" s="68"/>
      <c r="K19" s="69"/>
      <c r="L19" s="112"/>
      <c r="M19" s="67"/>
      <c r="N19" s="68"/>
      <c r="O19" s="67"/>
      <c r="P19" s="68"/>
      <c r="Q19" s="113"/>
      <c r="R19" s="70"/>
      <c r="S19" s="67"/>
      <c r="T19" s="68"/>
      <c r="U19" s="67"/>
      <c r="V19" s="68"/>
      <c r="W19" s="69"/>
      <c r="X19" s="85"/>
      <c r="Y19" s="67"/>
      <c r="Z19" s="75"/>
      <c r="AA19" s="67"/>
      <c r="AB19" s="68"/>
      <c r="AC19" s="69"/>
      <c r="AD19" s="104"/>
    </row>
    <row r="20" spans="1:33" s="265" customFormat="1" ht="17" customHeight="1">
      <c r="A20" s="25"/>
      <c r="B20" s="153" t="s">
        <v>691</v>
      </c>
      <c r="C20" s="150">
        <f t="shared" si="0"/>
        <v>650</v>
      </c>
      <c r="D20" s="82">
        <v>450</v>
      </c>
      <c r="E20" s="380">
        <f t="shared" si="1"/>
        <v>292500</v>
      </c>
      <c r="F20" s="105">
        <v>150</v>
      </c>
      <c r="G20" s="67">
        <f t="shared" si="2"/>
        <v>67500</v>
      </c>
      <c r="H20" s="68"/>
      <c r="I20" s="67">
        <f t="shared" si="3"/>
        <v>0</v>
      </c>
      <c r="J20" s="68"/>
      <c r="K20" s="69">
        <f t="shared" si="4"/>
        <v>0</v>
      </c>
      <c r="L20" s="133">
        <v>150</v>
      </c>
      <c r="M20" s="67">
        <f t="shared" si="5"/>
        <v>67500</v>
      </c>
      <c r="N20" s="68"/>
      <c r="O20" s="67">
        <f t="shared" si="6"/>
        <v>0</v>
      </c>
      <c r="P20" s="68"/>
      <c r="Q20" s="113">
        <f t="shared" si="7"/>
        <v>0</v>
      </c>
      <c r="R20" s="105">
        <v>200</v>
      </c>
      <c r="S20" s="67">
        <f t="shared" si="8"/>
        <v>90000</v>
      </c>
      <c r="T20" s="68"/>
      <c r="U20" s="67">
        <f t="shared" si="9"/>
        <v>0</v>
      </c>
      <c r="V20" s="68"/>
      <c r="W20" s="69">
        <f t="shared" si="10"/>
        <v>0</v>
      </c>
      <c r="X20" s="133">
        <v>150</v>
      </c>
      <c r="Y20" s="67">
        <f t="shared" si="11"/>
        <v>67500</v>
      </c>
      <c r="Z20" s="68"/>
      <c r="AA20" s="67">
        <f t="shared" si="12"/>
        <v>0</v>
      </c>
      <c r="AB20" s="68"/>
      <c r="AC20" s="69">
        <f t="shared" si="13"/>
        <v>0</v>
      </c>
      <c r="AD20" s="104"/>
      <c r="AE20" s="71"/>
      <c r="AF20" s="71"/>
      <c r="AG20" s="71"/>
    </row>
    <row r="21" spans="1:33" s="265" customFormat="1" ht="17" customHeight="1">
      <c r="A21" s="25"/>
      <c r="B21" s="153" t="s">
        <v>793</v>
      </c>
      <c r="C21" s="150">
        <f t="shared" si="0"/>
        <v>650</v>
      </c>
      <c r="D21" s="82">
        <v>150</v>
      </c>
      <c r="E21" s="380">
        <f t="shared" si="1"/>
        <v>97500</v>
      </c>
      <c r="F21" s="105">
        <v>150</v>
      </c>
      <c r="G21" s="67">
        <f t="shared" si="2"/>
        <v>22500</v>
      </c>
      <c r="H21" s="68"/>
      <c r="I21" s="67">
        <f t="shared" si="3"/>
        <v>0</v>
      </c>
      <c r="J21" s="68"/>
      <c r="K21" s="69">
        <f t="shared" si="4"/>
        <v>0</v>
      </c>
      <c r="L21" s="133">
        <v>150</v>
      </c>
      <c r="M21" s="67">
        <f t="shared" si="5"/>
        <v>22500</v>
      </c>
      <c r="N21" s="68"/>
      <c r="O21" s="67">
        <f t="shared" si="6"/>
        <v>0</v>
      </c>
      <c r="P21" s="68"/>
      <c r="Q21" s="113">
        <f t="shared" si="7"/>
        <v>0</v>
      </c>
      <c r="R21" s="105">
        <v>200</v>
      </c>
      <c r="S21" s="67">
        <f t="shared" si="8"/>
        <v>30000</v>
      </c>
      <c r="T21" s="68"/>
      <c r="U21" s="67">
        <f t="shared" si="9"/>
        <v>0</v>
      </c>
      <c r="V21" s="68"/>
      <c r="W21" s="69">
        <f t="shared" si="10"/>
        <v>0</v>
      </c>
      <c r="X21" s="133">
        <v>150</v>
      </c>
      <c r="Y21" s="67">
        <f t="shared" si="11"/>
        <v>22500</v>
      </c>
      <c r="Z21" s="68"/>
      <c r="AA21" s="67">
        <f t="shared" si="12"/>
        <v>0</v>
      </c>
      <c r="AB21" s="68"/>
      <c r="AC21" s="69">
        <f t="shared" si="13"/>
        <v>0</v>
      </c>
      <c r="AD21" s="104"/>
      <c r="AE21" s="71"/>
      <c r="AF21" s="71"/>
      <c r="AG21" s="71"/>
    </row>
    <row r="22" spans="1:33" s="265" customFormat="1" ht="17" customHeight="1">
      <c r="A22" s="25"/>
      <c r="B22" s="153" t="s">
        <v>112</v>
      </c>
      <c r="C22" s="150">
        <f t="shared" si="0"/>
        <v>325</v>
      </c>
      <c r="D22" s="82">
        <v>200</v>
      </c>
      <c r="E22" s="380">
        <f t="shared" si="1"/>
        <v>65000</v>
      </c>
      <c r="F22" s="105">
        <v>75</v>
      </c>
      <c r="G22" s="67">
        <f t="shared" si="2"/>
        <v>15000</v>
      </c>
      <c r="H22" s="68"/>
      <c r="I22" s="67">
        <f t="shared" si="3"/>
        <v>0</v>
      </c>
      <c r="J22" s="68"/>
      <c r="K22" s="69">
        <f t="shared" si="4"/>
        <v>0</v>
      </c>
      <c r="L22" s="133">
        <v>75</v>
      </c>
      <c r="M22" s="67">
        <f t="shared" si="5"/>
        <v>15000</v>
      </c>
      <c r="N22" s="68"/>
      <c r="O22" s="67">
        <f t="shared" si="6"/>
        <v>0</v>
      </c>
      <c r="P22" s="68"/>
      <c r="Q22" s="113">
        <f t="shared" si="7"/>
        <v>0</v>
      </c>
      <c r="R22" s="105">
        <v>100</v>
      </c>
      <c r="S22" s="67">
        <f t="shared" si="8"/>
        <v>20000</v>
      </c>
      <c r="T22" s="68"/>
      <c r="U22" s="67">
        <f t="shared" si="9"/>
        <v>0</v>
      </c>
      <c r="V22" s="68"/>
      <c r="W22" s="69">
        <f t="shared" si="10"/>
        <v>0</v>
      </c>
      <c r="X22" s="133">
        <v>75</v>
      </c>
      <c r="Y22" s="67">
        <f t="shared" si="11"/>
        <v>15000</v>
      </c>
      <c r="Z22" s="68"/>
      <c r="AA22" s="67">
        <f t="shared" si="12"/>
        <v>0</v>
      </c>
      <c r="AB22" s="68"/>
      <c r="AC22" s="69">
        <f t="shared" si="13"/>
        <v>0</v>
      </c>
      <c r="AD22" s="104"/>
      <c r="AE22" s="71"/>
      <c r="AF22" s="71"/>
      <c r="AG22" s="71"/>
    </row>
    <row r="23" spans="1:33" s="265" customFormat="1" ht="17" customHeight="1">
      <c r="A23" s="25"/>
      <c r="B23" s="153" t="s">
        <v>133</v>
      </c>
      <c r="C23" s="150">
        <f t="shared" si="0"/>
        <v>40</v>
      </c>
      <c r="D23" s="82">
        <v>500</v>
      </c>
      <c r="E23" s="380">
        <f t="shared" si="1"/>
        <v>20000</v>
      </c>
      <c r="F23" s="105">
        <v>20</v>
      </c>
      <c r="G23" s="67">
        <f t="shared" si="2"/>
        <v>10000</v>
      </c>
      <c r="H23" s="68"/>
      <c r="I23" s="67">
        <f t="shared" si="3"/>
        <v>0</v>
      </c>
      <c r="J23" s="68"/>
      <c r="K23" s="69">
        <f t="shared" si="4"/>
        <v>0</v>
      </c>
      <c r="L23" s="133"/>
      <c r="M23" s="67">
        <f t="shared" si="5"/>
        <v>0</v>
      </c>
      <c r="N23" s="68"/>
      <c r="O23" s="67">
        <f t="shared" si="6"/>
        <v>0</v>
      </c>
      <c r="P23" s="68"/>
      <c r="Q23" s="113">
        <f t="shared" si="7"/>
        <v>0</v>
      </c>
      <c r="R23" s="105">
        <v>20</v>
      </c>
      <c r="S23" s="67">
        <f t="shared" si="8"/>
        <v>10000</v>
      </c>
      <c r="T23" s="68"/>
      <c r="U23" s="67">
        <f t="shared" si="9"/>
        <v>0</v>
      </c>
      <c r="V23" s="68"/>
      <c r="W23" s="69">
        <f t="shared" si="10"/>
        <v>0</v>
      </c>
      <c r="X23" s="133"/>
      <c r="Y23" s="67">
        <f t="shared" si="11"/>
        <v>0</v>
      </c>
      <c r="Z23" s="68"/>
      <c r="AA23" s="67">
        <f t="shared" si="12"/>
        <v>0</v>
      </c>
      <c r="AB23" s="68"/>
      <c r="AC23" s="69">
        <f t="shared" si="13"/>
        <v>0</v>
      </c>
      <c r="AD23" s="104"/>
      <c r="AE23" s="71"/>
      <c r="AF23" s="71"/>
      <c r="AG23" s="71"/>
    </row>
    <row r="24" spans="1:33" s="265" customFormat="1" ht="17" customHeight="1">
      <c r="A24" s="25"/>
      <c r="B24" s="153" t="s">
        <v>134</v>
      </c>
      <c r="C24" s="150">
        <f t="shared" si="0"/>
        <v>20</v>
      </c>
      <c r="D24" s="82">
        <v>600</v>
      </c>
      <c r="E24" s="380">
        <f t="shared" si="1"/>
        <v>12000</v>
      </c>
      <c r="F24" s="105">
        <v>20</v>
      </c>
      <c r="G24" s="67">
        <f t="shared" si="2"/>
        <v>12000</v>
      </c>
      <c r="H24" s="68"/>
      <c r="I24" s="67">
        <f t="shared" si="3"/>
        <v>0</v>
      </c>
      <c r="J24" s="68"/>
      <c r="K24" s="69">
        <f t="shared" si="4"/>
        <v>0</v>
      </c>
      <c r="L24" s="133"/>
      <c r="M24" s="67">
        <f t="shared" si="5"/>
        <v>0</v>
      </c>
      <c r="N24" s="68"/>
      <c r="O24" s="67">
        <f t="shared" si="6"/>
        <v>0</v>
      </c>
      <c r="P24" s="68"/>
      <c r="Q24" s="113">
        <f t="shared" si="7"/>
        <v>0</v>
      </c>
      <c r="R24" s="105"/>
      <c r="S24" s="67">
        <f t="shared" si="8"/>
        <v>0</v>
      </c>
      <c r="T24" s="68"/>
      <c r="U24" s="67">
        <f t="shared" si="9"/>
        <v>0</v>
      </c>
      <c r="V24" s="68"/>
      <c r="W24" s="69">
        <f t="shared" si="10"/>
        <v>0</v>
      </c>
      <c r="X24" s="133"/>
      <c r="Y24" s="67">
        <f t="shared" si="11"/>
        <v>0</v>
      </c>
      <c r="Z24" s="68"/>
      <c r="AA24" s="67">
        <f t="shared" si="12"/>
        <v>0</v>
      </c>
      <c r="AB24" s="68"/>
      <c r="AC24" s="69">
        <f t="shared" si="13"/>
        <v>0</v>
      </c>
      <c r="AD24" s="104"/>
      <c r="AE24" s="71"/>
      <c r="AF24" s="71"/>
      <c r="AG24" s="71"/>
    </row>
    <row r="25" spans="1:33" s="265" customFormat="1" ht="17" customHeight="1">
      <c r="A25" s="25"/>
      <c r="B25" s="153" t="s">
        <v>135</v>
      </c>
      <c r="C25" s="150">
        <f t="shared" si="0"/>
        <v>20</v>
      </c>
      <c r="D25" s="82">
        <v>800</v>
      </c>
      <c r="E25" s="380">
        <f t="shared" si="1"/>
        <v>16000</v>
      </c>
      <c r="F25" s="105">
        <v>20</v>
      </c>
      <c r="G25" s="67">
        <f t="shared" si="2"/>
        <v>16000</v>
      </c>
      <c r="H25" s="68"/>
      <c r="I25" s="67">
        <f t="shared" si="3"/>
        <v>0</v>
      </c>
      <c r="J25" s="68"/>
      <c r="K25" s="69">
        <f t="shared" si="4"/>
        <v>0</v>
      </c>
      <c r="L25" s="133"/>
      <c r="M25" s="67">
        <f t="shared" si="5"/>
        <v>0</v>
      </c>
      <c r="N25" s="68"/>
      <c r="O25" s="67">
        <f t="shared" si="6"/>
        <v>0</v>
      </c>
      <c r="P25" s="68"/>
      <c r="Q25" s="113">
        <f t="shared" si="7"/>
        <v>0</v>
      </c>
      <c r="R25" s="105"/>
      <c r="S25" s="67">
        <f t="shared" si="8"/>
        <v>0</v>
      </c>
      <c r="T25" s="68"/>
      <c r="U25" s="67">
        <f t="shared" si="9"/>
        <v>0</v>
      </c>
      <c r="V25" s="68"/>
      <c r="W25" s="69">
        <f t="shared" si="10"/>
        <v>0</v>
      </c>
      <c r="X25" s="133"/>
      <c r="Y25" s="67">
        <f t="shared" si="11"/>
        <v>0</v>
      </c>
      <c r="Z25" s="68"/>
      <c r="AA25" s="67">
        <f t="shared" si="12"/>
        <v>0</v>
      </c>
      <c r="AB25" s="68"/>
      <c r="AC25" s="69">
        <f t="shared" si="13"/>
        <v>0</v>
      </c>
      <c r="AD25" s="104"/>
      <c r="AE25" s="71"/>
      <c r="AF25" s="71"/>
      <c r="AG25" s="71"/>
    </row>
    <row r="26" spans="1:33" s="265" customFormat="1" ht="17" customHeight="1">
      <c r="A26" s="25"/>
      <c r="B26" s="153" t="s">
        <v>466</v>
      </c>
      <c r="C26" s="150">
        <f t="shared" si="0"/>
        <v>5</v>
      </c>
      <c r="D26" s="82">
        <v>1200</v>
      </c>
      <c r="E26" s="380">
        <f t="shared" si="1"/>
        <v>6000</v>
      </c>
      <c r="F26" s="105"/>
      <c r="G26" s="67">
        <f t="shared" si="2"/>
        <v>0</v>
      </c>
      <c r="H26" s="68"/>
      <c r="I26" s="67">
        <f t="shared" si="3"/>
        <v>0</v>
      </c>
      <c r="J26" s="68"/>
      <c r="K26" s="69">
        <f t="shared" si="4"/>
        <v>0</v>
      </c>
      <c r="L26" s="133"/>
      <c r="M26" s="67">
        <f t="shared" si="5"/>
        <v>0</v>
      </c>
      <c r="N26" s="68"/>
      <c r="O26" s="67">
        <f t="shared" si="6"/>
        <v>0</v>
      </c>
      <c r="P26" s="68"/>
      <c r="Q26" s="113">
        <f t="shared" si="7"/>
        <v>0</v>
      </c>
      <c r="R26" s="105">
        <v>5</v>
      </c>
      <c r="S26" s="67">
        <f t="shared" si="8"/>
        <v>6000</v>
      </c>
      <c r="T26" s="68"/>
      <c r="U26" s="67">
        <f t="shared" si="9"/>
        <v>0</v>
      </c>
      <c r="V26" s="68"/>
      <c r="W26" s="69">
        <f t="shared" si="10"/>
        <v>0</v>
      </c>
      <c r="X26" s="133"/>
      <c r="Y26" s="67">
        <f t="shared" si="11"/>
        <v>0</v>
      </c>
      <c r="Z26" s="68"/>
      <c r="AA26" s="67">
        <f t="shared" si="12"/>
        <v>0</v>
      </c>
      <c r="AB26" s="68"/>
      <c r="AC26" s="69">
        <f t="shared" si="13"/>
        <v>0</v>
      </c>
      <c r="AD26" s="104"/>
      <c r="AE26" s="71"/>
      <c r="AF26" s="71"/>
      <c r="AG26" s="71"/>
    </row>
    <row r="27" spans="1:33" s="265" customFormat="1" ht="17" customHeight="1">
      <c r="A27" s="25"/>
      <c r="B27" s="153" t="s">
        <v>136</v>
      </c>
      <c r="C27" s="150">
        <f t="shared" si="0"/>
        <v>150</v>
      </c>
      <c r="D27" s="82">
        <v>250</v>
      </c>
      <c r="E27" s="380">
        <f t="shared" si="1"/>
        <v>37500</v>
      </c>
      <c r="F27" s="105">
        <v>50</v>
      </c>
      <c r="G27" s="67">
        <f t="shared" si="2"/>
        <v>12500</v>
      </c>
      <c r="H27" s="68"/>
      <c r="I27" s="67">
        <f t="shared" si="3"/>
        <v>0</v>
      </c>
      <c r="J27" s="68"/>
      <c r="K27" s="69">
        <f t="shared" si="4"/>
        <v>0</v>
      </c>
      <c r="L27" s="133">
        <v>50</v>
      </c>
      <c r="M27" s="67">
        <f t="shared" si="5"/>
        <v>12500</v>
      </c>
      <c r="N27" s="68"/>
      <c r="O27" s="67">
        <f t="shared" si="6"/>
        <v>0</v>
      </c>
      <c r="P27" s="68"/>
      <c r="Q27" s="113">
        <f t="shared" si="7"/>
        <v>0</v>
      </c>
      <c r="R27" s="105"/>
      <c r="S27" s="67">
        <f t="shared" si="8"/>
        <v>0</v>
      </c>
      <c r="T27" s="68"/>
      <c r="U27" s="67">
        <f t="shared" si="9"/>
        <v>0</v>
      </c>
      <c r="V27" s="68"/>
      <c r="W27" s="69">
        <f t="shared" si="10"/>
        <v>0</v>
      </c>
      <c r="X27" s="133">
        <v>50</v>
      </c>
      <c r="Y27" s="67">
        <f t="shared" si="11"/>
        <v>12500</v>
      </c>
      <c r="Z27" s="68"/>
      <c r="AA27" s="67">
        <f t="shared" si="12"/>
        <v>0</v>
      </c>
      <c r="AB27" s="68"/>
      <c r="AC27" s="69">
        <f t="shared" si="13"/>
        <v>0</v>
      </c>
      <c r="AD27" s="104"/>
      <c r="AE27" s="71"/>
      <c r="AF27" s="71"/>
      <c r="AG27" s="71"/>
    </row>
    <row r="28" spans="1:33" s="265" customFormat="1" ht="17" customHeight="1">
      <c r="A28" s="25"/>
      <c r="B28" s="153" t="s">
        <v>137</v>
      </c>
      <c r="C28" s="150">
        <f t="shared" si="0"/>
        <v>10</v>
      </c>
      <c r="D28" s="82">
        <v>300</v>
      </c>
      <c r="E28" s="380">
        <f t="shared" si="1"/>
        <v>3000</v>
      </c>
      <c r="F28" s="105"/>
      <c r="G28" s="67">
        <f t="shared" si="2"/>
        <v>0</v>
      </c>
      <c r="H28" s="68"/>
      <c r="I28" s="67">
        <f t="shared" si="3"/>
        <v>0</v>
      </c>
      <c r="J28" s="68"/>
      <c r="K28" s="69">
        <f t="shared" si="4"/>
        <v>0</v>
      </c>
      <c r="L28" s="133"/>
      <c r="M28" s="67">
        <f t="shared" si="5"/>
        <v>0</v>
      </c>
      <c r="N28" s="68"/>
      <c r="O28" s="67">
        <f t="shared" si="6"/>
        <v>0</v>
      </c>
      <c r="P28" s="68"/>
      <c r="Q28" s="113">
        <f t="shared" si="7"/>
        <v>0</v>
      </c>
      <c r="R28" s="105">
        <v>10</v>
      </c>
      <c r="S28" s="67">
        <f t="shared" si="8"/>
        <v>3000</v>
      </c>
      <c r="T28" s="68"/>
      <c r="U28" s="67">
        <f t="shared" si="9"/>
        <v>0</v>
      </c>
      <c r="V28" s="68"/>
      <c r="W28" s="69">
        <f t="shared" si="10"/>
        <v>0</v>
      </c>
      <c r="X28" s="133"/>
      <c r="Y28" s="67">
        <f t="shared" si="11"/>
        <v>0</v>
      </c>
      <c r="Z28" s="68"/>
      <c r="AA28" s="67">
        <f t="shared" si="12"/>
        <v>0</v>
      </c>
      <c r="AB28" s="68"/>
      <c r="AC28" s="69">
        <f t="shared" si="13"/>
        <v>0</v>
      </c>
      <c r="AD28" s="104"/>
      <c r="AE28" s="71"/>
      <c r="AF28" s="71"/>
      <c r="AG28" s="71"/>
    </row>
    <row r="29" spans="1:33" s="265" customFormat="1" ht="17" customHeight="1">
      <c r="A29" s="25"/>
      <c r="B29" s="153" t="s">
        <v>138</v>
      </c>
      <c r="C29" s="150">
        <f t="shared" si="0"/>
        <v>50</v>
      </c>
      <c r="D29" s="82">
        <v>350</v>
      </c>
      <c r="E29" s="380">
        <f t="shared" si="1"/>
        <v>17500</v>
      </c>
      <c r="F29" s="105">
        <v>25</v>
      </c>
      <c r="G29" s="67">
        <f t="shared" si="2"/>
        <v>8750</v>
      </c>
      <c r="H29" s="68"/>
      <c r="I29" s="67">
        <f t="shared" si="3"/>
        <v>0</v>
      </c>
      <c r="J29" s="68"/>
      <c r="K29" s="69">
        <f t="shared" si="4"/>
        <v>0</v>
      </c>
      <c r="L29" s="133"/>
      <c r="M29" s="67">
        <f t="shared" si="5"/>
        <v>0</v>
      </c>
      <c r="N29" s="68"/>
      <c r="O29" s="67">
        <f t="shared" si="6"/>
        <v>0</v>
      </c>
      <c r="P29" s="68"/>
      <c r="Q29" s="113">
        <f t="shared" si="7"/>
        <v>0</v>
      </c>
      <c r="R29" s="105">
        <v>25</v>
      </c>
      <c r="S29" s="67">
        <f t="shared" si="8"/>
        <v>8750</v>
      </c>
      <c r="T29" s="68"/>
      <c r="U29" s="67">
        <f t="shared" si="9"/>
        <v>0</v>
      </c>
      <c r="V29" s="68"/>
      <c r="W29" s="69">
        <f t="shared" si="10"/>
        <v>0</v>
      </c>
      <c r="X29" s="133"/>
      <c r="Y29" s="67">
        <f t="shared" si="11"/>
        <v>0</v>
      </c>
      <c r="Z29" s="68"/>
      <c r="AA29" s="67">
        <f t="shared" si="12"/>
        <v>0</v>
      </c>
      <c r="AB29" s="68"/>
      <c r="AC29" s="69">
        <f t="shared" si="13"/>
        <v>0</v>
      </c>
      <c r="AD29" s="104"/>
      <c r="AE29" s="71"/>
      <c r="AF29" s="71"/>
      <c r="AG29" s="71"/>
    </row>
    <row r="30" spans="1:33" s="265" customFormat="1" ht="17" customHeight="1">
      <c r="A30" s="25"/>
      <c r="B30" s="153" t="s">
        <v>139</v>
      </c>
      <c r="C30" s="150">
        <f t="shared" si="0"/>
        <v>20</v>
      </c>
      <c r="D30" s="82">
        <v>100</v>
      </c>
      <c r="E30" s="380">
        <f t="shared" si="1"/>
        <v>2000</v>
      </c>
      <c r="F30" s="105"/>
      <c r="G30" s="67">
        <f t="shared" si="2"/>
        <v>0</v>
      </c>
      <c r="H30" s="68"/>
      <c r="I30" s="67">
        <f t="shared" si="3"/>
        <v>0</v>
      </c>
      <c r="J30" s="68"/>
      <c r="K30" s="69">
        <f t="shared" si="4"/>
        <v>0</v>
      </c>
      <c r="L30" s="133">
        <v>10</v>
      </c>
      <c r="M30" s="67">
        <f t="shared" si="5"/>
        <v>1000</v>
      </c>
      <c r="N30" s="68"/>
      <c r="O30" s="67">
        <f t="shared" si="6"/>
        <v>0</v>
      </c>
      <c r="P30" s="68"/>
      <c r="Q30" s="113">
        <f t="shared" si="7"/>
        <v>0</v>
      </c>
      <c r="R30" s="105"/>
      <c r="S30" s="67">
        <f t="shared" si="8"/>
        <v>0</v>
      </c>
      <c r="T30" s="68"/>
      <c r="U30" s="67">
        <f t="shared" si="9"/>
        <v>0</v>
      </c>
      <c r="V30" s="68"/>
      <c r="W30" s="69">
        <f t="shared" si="10"/>
        <v>0</v>
      </c>
      <c r="X30" s="133">
        <v>10</v>
      </c>
      <c r="Y30" s="67">
        <f t="shared" si="11"/>
        <v>1000</v>
      </c>
      <c r="Z30" s="68"/>
      <c r="AA30" s="67">
        <f t="shared" si="12"/>
        <v>0</v>
      </c>
      <c r="AB30" s="68"/>
      <c r="AC30" s="69">
        <f t="shared" si="13"/>
        <v>0</v>
      </c>
      <c r="AD30" s="104"/>
      <c r="AE30" s="71"/>
      <c r="AF30" s="71"/>
      <c r="AG30" s="71"/>
    </row>
    <row r="31" spans="1:33" s="268" customFormat="1" ht="17" customHeight="1">
      <c r="A31" s="25"/>
      <c r="B31" s="153" t="s">
        <v>140</v>
      </c>
      <c r="C31" s="150">
        <f t="shared" si="0"/>
        <v>10</v>
      </c>
      <c r="D31" s="82">
        <v>120</v>
      </c>
      <c r="E31" s="380">
        <f t="shared" si="1"/>
        <v>1200</v>
      </c>
      <c r="F31" s="105"/>
      <c r="G31" s="67">
        <f t="shared" si="2"/>
        <v>0</v>
      </c>
      <c r="H31" s="68"/>
      <c r="I31" s="67">
        <f t="shared" si="3"/>
        <v>0</v>
      </c>
      <c r="J31" s="68"/>
      <c r="K31" s="69">
        <f t="shared" si="4"/>
        <v>0</v>
      </c>
      <c r="L31" s="133"/>
      <c r="M31" s="67">
        <f t="shared" si="5"/>
        <v>0</v>
      </c>
      <c r="N31" s="68"/>
      <c r="O31" s="67">
        <f t="shared" si="6"/>
        <v>0</v>
      </c>
      <c r="P31" s="68"/>
      <c r="Q31" s="113">
        <f t="shared" si="7"/>
        <v>0</v>
      </c>
      <c r="R31" s="105"/>
      <c r="S31" s="67">
        <f t="shared" si="8"/>
        <v>0</v>
      </c>
      <c r="T31" s="68"/>
      <c r="U31" s="67">
        <f t="shared" si="9"/>
        <v>0</v>
      </c>
      <c r="V31" s="68"/>
      <c r="W31" s="69">
        <f t="shared" si="10"/>
        <v>0</v>
      </c>
      <c r="X31" s="133">
        <v>10</v>
      </c>
      <c r="Y31" s="67">
        <f t="shared" si="11"/>
        <v>1200</v>
      </c>
      <c r="Z31" s="68"/>
      <c r="AA31" s="67">
        <f t="shared" si="12"/>
        <v>0</v>
      </c>
      <c r="AB31" s="68"/>
      <c r="AC31" s="69">
        <f t="shared" si="13"/>
        <v>0</v>
      </c>
      <c r="AD31" s="104"/>
      <c r="AE31" s="157"/>
      <c r="AF31" s="157"/>
      <c r="AG31" s="157"/>
    </row>
    <row r="32" spans="1:33" s="265" customFormat="1" ht="17" customHeight="1">
      <c r="A32" s="25"/>
      <c r="B32" s="153" t="s">
        <v>141</v>
      </c>
      <c r="C32" s="150">
        <f t="shared" si="0"/>
        <v>20</v>
      </c>
      <c r="D32" s="82">
        <v>125</v>
      </c>
      <c r="E32" s="380">
        <f t="shared" si="1"/>
        <v>2500</v>
      </c>
      <c r="F32" s="105"/>
      <c r="G32" s="67">
        <f t="shared" si="2"/>
        <v>0</v>
      </c>
      <c r="H32" s="68"/>
      <c r="I32" s="67">
        <f t="shared" si="3"/>
        <v>0</v>
      </c>
      <c r="J32" s="68"/>
      <c r="K32" s="69">
        <f t="shared" si="4"/>
        <v>0</v>
      </c>
      <c r="L32" s="133">
        <v>10</v>
      </c>
      <c r="M32" s="67">
        <f t="shared" si="5"/>
        <v>1250</v>
      </c>
      <c r="N32" s="68"/>
      <c r="O32" s="67">
        <f t="shared" si="6"/>
        <v>0</v>
      </c>
      <c r="P32" s="68"/>
      <c r="Q32" s="113">
        <f t="shared" si="7"/>
        <v>0</v>
      </c>
      <c r="R32" s="105"/>
      <c r="S32" s="67">
        <f t="shared" si="8"/>
        <v>0</v>
      </c>
      <c r="T32" s="68"/>
      <c r="U32" s="67">
        <f t="shared" si="9"/>
        <v>0</v>
      </c>
      <c r="V32" s="68"/>
      <c r="W32" s="69">
        <f t="shared" si="10"/>
        <v>0</v>
      </c>
      <c r="X32" s="133">
        <v>10</v>
      </c>
      <c r="Y32" s="67">
        <f t="shared" si="11"/>
        <v>1250</v>
      </c>
      <c r="Z32" s="68"/>
      <c r="AA32" s="67">
        <f t="shared" si="12"/>
        <v>0</v>
      </c>
      <c r="AB32" s="68"/>
      <c r="AC32" s="69">
        <f t="shared" si="13"/>
        <v>0</v>
      </c>
      <c r="AD32" s="104"/>
      <c r="AE32" s="71"/>
      <c r="AF32" s="71"/>
      <c r="AG32" s="71"/>
    </row>
    <row r="33" spans="1:33" s="265" customFormat="1" ht="17" customHeight="1">
      <c r="A33" s="25"/>
      <c r="B33" s="153" t="s">
        <v>118</v>
      </c>
      <c r="C33" s="150">
        <f t="shared" si="0"/>
        <v>10</v>
      </c>
      <c r="D33" s="82">
        <v>125</v>
      </c>
      <c r="E33" s="380">
        <f t="shared" si="1"/>
        <v>1250</v>
      </c>
      <c r="F33" s="105"/>
      <c r="G33" s="67">
        <f t="shared" si="2"/>
        <v>0</v>
      </c>
      <c r="H33" s="68"/>
      <c r="I33" s="67">
        <f t="shared" si="3"/>
        <v>0</v>
      </c>
      <c r="J33" s="68"/>
      <c r="K33" s="69">
        <f t="shared" si="4"/>
        <v>0</v>
      </c>
      <c r="L33" s="133"/>
      <c r="M33" s="67">
        <f t="shared" si="5"/>
        <v>0</v>
      </c>
      <c r="N33" s="68"/>
      <c r="O33" s="67">
        <f t="shared" si="6"/>
        <v>0</v>
      </c>
      <c r="P33" s="68"/>
      <c r="Q33" s="113">
        <f t="shared" si="7"/>
        <v>0</v>
      </c>
      <c r="R33" s="105"/>
      <c r="S33" s="67">
        <f t="shared" si="8"/>
        <v>0</v>
      </c>
      <c r="T33" s="68"/>
      <c r="U33" s="67">
        <f t="shared" si="9"/>
        <v>0</v>
      </c>
      <c r="V33" s="68"/>
      <c r="W33" s="69">
        <f t="shared" si="10"/>
        <v>0</v>
      </c>
      <c r="X33" s="133">
        <v>10</v>
      </c>
      <c r="Y33" s="67">
        <f t="shared" si="11"/>
        <v>1250</v>
      </c>
      <c r="Z33" s="68"/>
      <c r="AA33" s="67">
        <f t="shared" si="12"/>
        <v>0</v>
      </c>
      <c r="AB33" s="68"/>
      <c r="AC33" s="69">
        <f t="shared" si="13"/>
        <v>0</v>
      </c>
      <c r="AD33" s="104"/>
      <c r="AE33" s="71"/>
      <c r="AF33" s="71"/>
      <c r="AG33" s="71"/>
    </row>
    <row r="34" spans="1:33" s="265" customFormat="1" ht="17" customHeight="1">
      <c r="A34" s="25"/>
      <c r="B34" s="153" t="s">
        <v>142</v>
      </c>
      <c r="C34" s="150">
        <f t="shared" si="0"/>
        <v>10</v>
      </c>
      <c r="D34" s="82">
        <v>150</v>
      </c>
      <c r="E34" s="380">
        <f t="shared" si="1"/>
        <v>1500</v>
      </c>
      <c r="F34" s="105"/>
      <c r="G34" s="67">
        <f t="shared" si="2"/>
        <v>0</v>
      </c>
      <c r="H34" s="68"/>
      <c r="I34" s="67">
        <f t="shared" si="3"/>
        <v>0</v>
      </c>
      <c r="J34" s="68"/>
      <c r="K34" s="69">
        <f t="shared" si="4"/>
        <v>0</v>
      </c>
      <c r="L34" s="133"/>
      <c r="M34" s="67">
        <f t="shared" si="5"/>
        <v>0</v>
      </c>
      <c r="N34" s="68"/>
      <c r="O34" s="67">
        <f t="shared" si="6"/>
        <v>0</v>
      </c>
      <c r="P34" s="68"/>
      <c r="Q34" s="113">
        <f t="shared" si="7"/>
        <v>0</v>
      </c>
      <c r="R34" s="105">
        <v>10</v>
      </c>
      <c r="S34" s="67">
        <f t="shared" si="8"/>
        <v>1500</v>
      </c>
      <c r="T34" s="68"/>
      <c r="U34" s="67">
        <f t="shared" si="9"/>
        <v>0</v>
      </c>
      <c r="V34" s="68"/>
      <c r="W34" s="69">
        <f t="shared" si="10"/>
        <v>0</v>
      </c>
      <c r="X34" s="133"/>
      <c r="Y34" s="67">
        <f t="shared" si="11"/>
        <v>0</v>
      </c>
      <c r="Z34" s="68"/>
      <c r="AA34" s="67">
        <f t="shared" si="12"/>
        <v>0</v>
      </c>
      <c r="AB34" s="68"/>
      <c r="AC34" s="69">
        <f t="shared" si="13"/>
        <v>0</v>
      </c>
      <c r="AD34" s="104"/>
      <c r="AE34" s="71"/>
      <c r="AF34" s="71"/>
      <c r="AG34" s="71"/>
    </row>
    <row r="35" spans="1:33" s="265" customFormat="1" ht="17" customHeight="1">
      <c r="A35" s="25"/>
      <c r="B35" s="153" t="s">
        <v>122</v>
      </c>
      <c r="C35" s="150">
        <f t="shared" si="0"/>
        <v>150</v>
      </c>
      <c r="D35" s="82">
        <v>30</v>
      </c>
      <c r="E35" s="380">
        <f t="shared" si="1"/>
        <v>4500</v>
      </c>
      <c r="F35" s="105">
        <v>40</v>
      </c>
      <c r="G35" s="67">
        <f t="shared" si="2"/>
        <v>1200</v>
      </c>
      <c r="H35" s="68"/>
      <c r="I35" s="67">
        <f t="shared" si="3"/>
        <v>0</v>
      </c>
      <c r="J35" s="68"/>
      <c r="K35" s="69">
        <f t="shared" si="4"/>
        <v>0</v>
      </c>
      <c r="L35" s="133">
        <v>35</v>
      </c>
      <c r="M35" s="67">
        <f t="shared" si="5"/>
        <v>1050</v>
      </c>
      <c r="N35" s="68"/>
      <c r="O35" s="67">
        <f t="shared" si="6"/>
        <v>0</v>
      </c>
      <c r="P35" s="68"/>
      <c r="Q35" s="113">
        <f t="shared" si="7"/>
        <v>0</v>
      </c>
      <c r="R35" s="105">
        <v>40</v>
      </c>
      <c r="S35" s="67">
        <f t="shared" si="8"/>
        <v>1200</v>
      </c>
      <c r="T35" s="68"/>
      <c r="U35" s="67">
        <f t="shared" si="9"/>
        <v>0</v>
      </c>
      <c r="V35" s="68"/>
      <c r="W35" s="69">
        <f t="shared" si="10"/>
        <v>0</v>
      </c>
      <c r="X35" s="133">
        <v>35</v>
      </c>
      <c r="Y35" s="67">
        <f t="shared" si="11"/>
        <v>1050</v>
      </c>
      <c r="Z35" s="68"/>
      <c r="AA35" s="67">
        <f t="shared" si="12"/>
        <v>0</v>
      </c>
      <c r="AB35" s="68"/>
      <c r="AC35" s="69">
        <f t="shared" si="13"/>
        <v>0</v>
      </c>
      <c r="AD35" s="104"/>
      <c r="AE35" s="71"/>
      <c r="AF35" s="71"/>
      <c r="AG35" s="71"/>
    </row>
    <row r="36" spans="1:33" s="265" customFormat="1" ht="17" customHeight="1">
      <c r="A36" s="25"/>
      <c r="B36" s="153" t="s">
        <v>794</v>
      </c>
      <c r="C36" s="150">
        <f t="shared" si="0"/>
        <v>150</v>
      </c>
      <c r="D36" s="82">
        <v>40</v>
      </c>
      <c r="E36" s="380">
        <f t="shared" si="1"/>
        <v>6000</v>
      </c>
      <c r="F36" s="105">
        <v>40</v>
      </c>
      <c r="G36" s="67">
        <f t="shared" si="2"/>
        <v>1600</v>
      </c>
      <c r="H36" s="68"/>
      <c r="I36" s="67">
        <f t="shared" si="3"/>
        <v>0</v>
      </c>
      <c r="J36" s="68"/>
      <c r="K36" s="69">
        <f t="shared" si="4"/>
        <v>0</v>
      </c>
      <c r="L36" s="133">
        <v>35</v>
      </c>
      <c r="M36" s="67">
        <f t="shared" si="5"/>
        <v>1400</v>
      </c>
      <c r="N36" s="68"/>
      <c r="O36" s="67">
        <f t="shared" si="6"/>
        <v>0</v>
      </c>
      <c r="P36" s="68"/>
      <c r="Q36" s="113">
        <f t="shared" si="7"/>
        <v>0</v>
      </c>
      <c r="R36" s="105">
        <v>40</v>
      </c>
      <c r="S36" s="67">
        <f t="shared" si="8"/>
        <v>1600</v>
      </c>
      <c r="T36" s="68"/>
      <c r="U36" s="67">
        <f t="shared" si="9"/>
        <v>0</v>
      </c>
      <c r="V36" s="68"/>
      <c r="W36" s="69">
        <f t="shared" si="10"/>
        <v>0</v>
      </c>
      <c r="X36" s="133">
        <v>35</v>
      </c>
      <c r="Y36" s="67">
        <f t="shared" si="11"/>
        <v>1400</v>
      </c>
      <c r="Z36" s="68"/>
      <c r="AA36" s="67">
        <f t="shared" si="12"/>
        <v>0</v>
      </c>
      <c r="AB36" s="68"/>
      <c r="AC36" s="69">
        <f t="shared" si="13"/>
        <v>0</v>
      </c>
      <c r="AD36" s="104"/>
      <c r="AE36" s="71"/>
      <c r="AF36" s="71"/>
      <c r="AG36" s="71"/>
    </row>
    <row r="37" spans="1:33" s="265" customFormat="1" ht="17" customHeight="1">
      <c r="A37" s="25"/>
      <c r="B37" s="153" t="s">
        <v>143</v>
      </c>
      <c r="C37" s="150">
        <f t="shared" si="0"/>
        <v>300</v>
      </c>
      <c r="D37" s="82">
        <v>125</v>
      </c>
      <c r="E37" s="380">
        <f t="shared" si="1"/>
        <v>37500</v>
      </c>
      <c r="F37" s="105">
        <v>75</v>
      </c>
      <c r="G37" s="67">
        <f t="shared" si="2"/>
        <v>9375</v>
      </c>
      <c r="H37" s="68"/>
      <c r="I37" s="67">
        <f t="shared" si="3"/>
        <v>0</v>
      </c>
      <c r="J37" s="68"/>
      <c r="K37" s="69">
        <f t="shared" si="4"/>
        <v>0</v>
      </c>
      <c r="L37" s="133">
        <v>75</v>
      </c>
      <c r="M37" s="67">
        <f t="shared" si="5"/>
        <v>9375</v>
      </c>
      <c r="N37" s="68"/>
      <c r="O37" s="67">
        <f t="shared" si="6"/>
        <v>0</v>
      </c>
      <c r="P37" s="68"/>
      <c r="Q37" s="113">
        <f t="shared" si="7"/>
        <v>0</v>
      </c>
      <c r="R37" s="105">
        <v>75</v>
      </c>
      <c r="S37" s="67">
        <f t="shared" si="8"/>
        <v>9375</v>
      </c>
      <c r="T37" s="68"/>
      <c r="U37" s="67">
        <f t="shared" si="9"/>
        <v>0</v>
      </c>
      <c r="V37" s="68"/>
      <c r="W37" s="69">
        <f t="shared" si="10"/>
        <v>0</v>
      </c>
      <c r="X37" s="133">
        <v>75</v>
      </c>
      <c r="Y37" s="67">
        <f t="shared" si="11"/>
        <v>9375</v>
      </c>
      <c r="Z37" s="68"/>
      <c r="AA37" s="67">
        <f t="shared" si="12"/>
        <v>0</v>
      </c>
      <c r="AB37" s="68"/>
      <c r="AC37" s="69">
        <f t="shared" si="13"/>
        <v>0</v>
      </c>
      <c r="AD37" s="104"/>
      <c r="AE37" s="71"/>
      <c r="AF37" s="71"/>
      <c r="AG37" s="71"/>
    </row>
    <row r="38" spans="1:33" s="265" customFormat="1" ht="17" customHeight="1">
      <c r="A38" s="25"/>
      <c r="B38" s="153" t="s">
        <v>124</v>
      </c>
      <c r="C38" s="150">
        <f t="shared" si="0"/>
        <v>300</v>
      </c>
      <c r="D38" s="82">
        <v>30</v>
      </c>
      <c r="E38" s="380">
        <f t="shared" si="1"/>
        <v>9000</v>
      </c>
      <c r="F38" s="105">
        <v>75</v>
      </c>
      <c r="G38" s="67">
        <f t="shared" si="2"/>
        <v>2250</v>
      </c>
      <c r="H38" s="68"/>
      <c r="I38" s="67">
        <f t="shared" si="3"/>
        <v>0</v>
      </c>
      <c r="J38" s="68"/>
      <c r="K38" s="69">
        <f t="shared" si="4"/>
        <v>0</v>
      </c>
      <c r="L38" s="133">
        <v>75</v>
      </c>
      <c r="M38" s="67">
        <f t="shared" si="5"/>
        <v>2250</v>
      </c>
      <c r="N38" s="68"/>
      <c r="O38" s="67">
        <f t="shared" si="6"/>
        <v>0</v>
      </c>
      <c r="P38" s="68"/>
      <c r="Q38" s="113">
        <f t="shared" si="7"/>
        <v>0</v>
      </c>
      <c r="R38" s="105">
        <v>75</v>
      </c>
      <c r="S38" s="67">
        <f t="shared" si="8"/>
        <v>2250</v>
      </c>
      <c r="T38" s="68"/>
      <c r="U38" s="67">
        <f t="shared" si="9"/>
        <v>0</v>
      </c>
      <c r="V38" s="68"/>
      <c r="W38" s="69">
        <f t="shared" si="10"/>
        <v>0</v>
      </c>
      <c r="X38" s="133">
        <v>75</v>
      </c>
      <c r="Y38" s="67">
        <f t="shared" si="11"/>
        <v>2250</v>
      </c>
      <c r="Z38" s="68"/>
      <c r="AA38" s="67">
        <f t="shared" si="12"/>
        <v>0</v>
      </c>
      <c r="AB38" s="68"/>
      <c r="AC38" s="69">
        <f t="shared" si="13"/>
        <v>0</v>
      </c>
      <c r="AD38" s="104"/>
      <c r="AE38" s="71"/>
      <c r="AF38" s="71"/>
      <c r="AG38" s="71"/>
    </row>
    <row r="39" spans="1:33" s="265" customFormat="1" ht="17" customHeight="1">
      <c r="A39" s="25"/>
      <c r="B39" s="153" t="s">
        <v>467</v>
      </c>
      <c r="C39" s="150">
        <f t="shared" si="0"/>
        <v>650</v>
      </c>
      <c r="D39" s="82">
        <v>70</v>
      </c>
      <c r="E39" s="380">
        <f t="shared" si="1"/>
        <v>45500</v>
      </c>
      <c r="F39" s="105">
        <v>150</v>
      </c>
      <c r="G39" s="67">
        <f t="shared" si="2"/>
        <v>10500</v>
      </c>
      <c r="H39" s="68"/>
      <c r="I39" s="67">
        <f t="shared" si="3"/>
        <v>0</v>
      </c>
      <c r="J39" s="68"/>
      <c r="K39" s="69">
        <f t="shared" si="4"/>
        <v>0</v>
      </c>
      <c r="L39" s="133">
        <v>150</v>
      </c>
      <c r="M39" s="67">
        <f t="shared" si="5"/>
        <v>10500</v>
      </c>
      <c r="N39" s="68"/>
      <c r="O39" s="67">
        <f t="shared" si="6"/>
        <v>0</v>
      </c>
      <c r="P39" s="68"/>
      <c r="Q39" s="113">
        <f t="shared" si="7"/>
        <v>0</v>
      </c>
      <c r="R39" s="105">
        <v>200</v>
      </c>
      <c r="S39" s="67">
        <f t="shared" si="8"/>
        <v>14000</v>
      </c>
      <c r="T39" s="68"/>
      <c r="U39" s="67">
        <f t="shared" si="9"/>
        <v>0</v>
      </c>
      <c r="V39" s="68"/>
      <c r="W39" s="69">
        <f t="shared" si="10"/>
        <v>0</v>
      </c>
      <c r="X39" s="133">
        <v>150</v>
      </c>
      <c r="Y39" s="67">
        <f t="shared" si="11"/>
        <v>10500</v>
      </c>
      <c r="Z39" s="68"/>
      <c r="AA39" s="67">
        <f t="shared" si="12"/>
        <v>0</v>
      </c>
      <c r="AB39" s="68"/>
      <c r="AC39" s="69">
        <f t="shared" si="13"/>
        <v>0</v>
      </c>
      <c r="AD39" s="104"/>
      <c r="AE39" s="71"/>
      <c r="AF39" s="71"/>
      <c r="AG39" s="71"/>
    </row>
    <row r="40" spans="1:33" s="265" customFormat="1" ht="17" customHeight="1">
      <c r="A40" s="25"/>
      <c r="B40" s="153" t="s">
        <v>145</v>
      </c>
      <c r="C40" s="150">
        <f t="shared" si="0"/>
        <v>14</v>
      </c>
      <c r="D40" s="82">
        <v>5000</v>
      </c>
      <c r="E40" s="380">
        <f t="shared" si="1"/>
        <v>70000</v>
      </c>
      <c r="F40" s="105">
        <v>3</v>
      </c>
      <c r="G40" s="67">
        <f t="shared" si="2"/>
        <v>15000</v>
      </c>
      <c r="H40" s="68"/>
      <c r="I40" s="67">
        <f t="shared" si="3"/>
        <v>0</v>
      </c>
      <c r="J40" s="68"/>
      <c r="K40" s="69">
        <f t="shared" si="4"/>
        <v>0</v>
      </c>
      <c r="L40" s="133">
        <v>4</v>
      </c>
      <c r="M40" s="67">
        <f t="shared" si="5"/>
        <v>20000</v>
      </c>
      <c r="N40" s="68"/>
      <c r="O40" s="67">
        <f t="shared" si="6"/>
        <v>0</v>
      </c>
      <c r="P40" s="68"/>
      <c r="Q40" s="113">
        <f t="shared" si="7"/>
        <v>0</v>
      </c>
      <c r="R40" s="105">
        <v>4</v>
      </c>
      <c r="S40" s="67">
        <f t="shared" si="8"/>
        <v>20000</v>
      </c>
      <c r="T40" s="68"/>
      <c r="U40" s="67">
        <f t="shared" si="9"/>
        <v>0</v>
      </c>
      <c r="V40" s="68"/>
      <c r="W40" s="69">
        <f t="shared" si="10"/>
        <v>0</v>
      </c>
      <c r="X40" s="133">
        <v>3</v>
      </c>
      <c r="Y40" s="67">
        <f t="shared" si="11"/>
        <v>15000</v>
      </c>
      <c r="Z40" s="68"/>
      <c r="AA40" s="67">
        <f t="shared" si="12"/>
        <v>0</v>
      </c>
      <c r="AB40" s="68"/>
      <c r="AC40" s="69">
        <f t="shared" si="13"/>
        <v>0</v>
      </c>
      <c r="AD40" s="104"/>
      <c r="AE40" s="71"/>
      <c r="AF40" s="71"/>
      <c r="AG40" s="71"/>
    </row>
    <row r="41" spans="1:33" s="265" customFormat="1" ht="17" customHeight="1">
      <c r="A41" s="25"/>
      <c r="B41" s="153" t="s">
        <v>107</v>
      </c>
      <c r="C41" s="150">
        <f t="shared" si="0"/>
        <v>650</v>
      </c>
      <c r="D41" s="82">
        <v>25</v>
      </c>
      <c r="E41" s="380">
        <f t="shared" si="1"/>
        <v>16250</v>
      </c>
      <c r="F41" s="105">
        <v>150</v>
      </c>
      <c r="G41" s="67">
        <f t="shared" si="2"/>
        <v>3750</v>
      </c>
      <c r="H41" s="68"/>
      <c r="I41" s="67">
        <f t="shared" si="3"/>
        <v>0</v>
      </c>
      <c r="J41" s="68"/>
      <c r="K41" s="69">
        <f t="shared" si="4"/>
        <v>0</v>
      </c>
      <c r="L41" s="133">
        <v>150</v>
      </c>
      <c r="M41" s="67">
        <f t="shared" si="5"/>
        <v>3750</v>
      </c>
      <c r="N41" s="68"/>
      <c r="O41" s="67">
        <f t="shared" si="6"/>
        <v>0</v>
      </c>
      <c r="P41" s="68"/>
      <c r="Q41" s="113">
        <f t="shared" si="7"/>
        <v>0</v>
      </c>
      <c r="R41" s="105">
        <v>200</v>
      </c>
      <c r="S41" s="67">
        <f t="shared" si="8"/>
        <v>5000</v>
      </c>
      <c r="T41" s="68"/>
      <c r="U41" s="67">
        <f t="shared" si="9"/>
        <v>0</v>
      </c>
      <c r="V41" s="68"/>
      <c r="W41" s="69">
        <f t="shared" si="10"/>
        <v>0</v>
      </c>
      <c r="X41" s="133">
        <v>150</v>
      </c>
      <c r="Y41" s="67">
        <f t="shared" si="11"/>
        <v>3750</v>
      </c>
      <c r="Z41" s="68"/>
      <c r="AA41" s="67">
        <f t="shared" si="12"/>
        <v>0</v>
      </c>
      <c r="AB41" s="68"/>
      <c r="AC41" s="69">
        <f t="shared" si="13"/>
        <v>0</v>
      </c>
      <c r="AD41" s="104"/>
      <c r="AE41" s="71"/>
      <c r="AF41" s="71"/>
      <c r="AG41" s="71"/>
    </row>
    <row r="42" spans="1:33" s="265" customFormat="1" ht="17" customHeight="1">
      <c r="A42" s="25"/>
      <c r="B42" s="153" t="s">
        <v>109</v>
      </c>
      <c r="C42" s="150">
        <f t="shared" si="0"/>
        <v>650</v>
      </c>
      <c r="D42" s="82">
        <v>1800</v>
      </c>
      <c r="E42" s="380">
        <f t="shared" si="1"/>
        <v>1170000</v>
      </c>
      <c r="F42" s="105">
        <v>150</v>
      </c>
      <c r="G42" s="67">
        <f t="shared" si="2"/>
        <v>270000</v>
      </c>
      <c r="H42" s="68"/>
      <c r="I42" s="67">
        <f t="shared" si="3"/>
        <v>0</v>
      </c>
      <c r="J42" s="68"/>
      <c r="K42" s="69">
        <f t="shared" si="4"/>
        <v>0</v>
      </c>
      <c r="L42" s="133">
        <v>200</v>
      </c>
      <c r="M42" s="67">
        <f t="shared" si="5"/>
        <v>360000</v>
      </c>
      <c r="N42" s="68"/>
      <c r="O42" s="67">
        <f t="shared" si="6"/>
        <v>0</v>
      </c>
      <c r="P42" s="68"/>
      <c r="Q42" s="113">
        <f t="shared" si="7"/>
        <v>0</v>
      </c>
      <c r="R42" s="105">
        <v>150</v>
      </c>
      <c r="S42" s="67">
        <f t="shared" si="8"/>
        <v>270000</v>
      </c>
      <c r="T42" s="68"/>
      <c r="U42" s="67">
        <f t="shared" si="9"/>
        <v>0</v>
      </c>
      <c r="V42" s="68"/>
      <c r="W42" s="69">
        <f t="shared" si="10"/>
        <v>0</v>
      </c>
      <c r="X42" s="133">
        <v>150</v>
      </c>
      <c r="Y42" s="67">
        <f t="shared" si="11"/>
        <v>270000</v>
      </c>
      <c r="Z42" s="68"/>
      <c r="AA42" s="67">
        <f t="shared" si="12"/>
        <v>0</v>
      </c>
      <c r="AB42" s="68"/>
      <c r="AC42" s="69">
        <f t="shared" si="13"/>
        <v>0</v>
      </c>
      <c r="AD42" s="104"/>
      <c r="AE42" s="104"/>
      <c r="AF42" s="71"/>
      <c r="AG42" s="71"/>
    </row>
    <row r="43" spans="1:33" s="71" customFormat="1" ht="17" customHeight="1">
      <c r="A43" s="479">
        <v>10404990</v>
      </c>
      <c r="B43" s="103" t="s">
        <v>442</v>
      </c>
      <c r="C43" s="73"/>
      <c r="D43" s="90"/>
      <c r="E43" s="130"/>
      <c r="F43" s="66"/>
      <c r="G43" s="67"/>
      <c r="H43" s="68"/>
      <c r="I43" s="67"/>
      <c r="J43" s="68"/>
      <c r="K43" s="69"/>
      <c r="L43" s="112"/>
      <c r="M43" s="67"/>
      <c r="N43" s="68"/>
      <c r="O43" s="67"/>
      <c r="P43" s="68"/>
      <c r="Q43" s="113"/>
      <c r="R43" s="70"/>
      <c r="S43" s="67"/>
      <c r="T43" s="68"/>
      <c r="U43" s="67"/>
      <c r="V43" s="68"/>
      <c r="W43" s="69"/>
      <c r="X43" s="85"/>
      <c r="Y43" s="67"/>
      <c r="Z43" s="68"/>
      <c r="AA43" s="67"/>
      <c r="AB43" s="68"/>
      <c r="AC43" s="69"/>
      <c r="AD43" s="104"/>
    </row>
    <row r="44" spans="1:33" s="265" customFormat="1" ht="17" customHeight="1">
      <c r="A44" s="25"/>
      <c r="B44" s="153" t="s">
        <v>92</v>
      </c>
      <c r="C44" s="150">
        <f t="shared" si="0"/>
        <v>80</v>
      </c>
      <c r="D44" s="82">
        <v>200</v>
      </c>
      <c r="E44" s="380">
        <f t="shared" si="1"/>
        <v>16000</v>
      </c>
      <c r="F44" s="66"/>
      <c r="G44" s="67">
        <f t="shared" si="2"/>
        <v>0</v>
      </c>
      <c r="H44" s="106">
        <v>20</v>
      </c>
      <c r="I44" s="67">
        <f t="shared" si="3"/>
        <v>4000</v>
      </c>
      <c r="J44" s="68"/>
      <c r="K44" s="69">
        <f t="shared" si="4"/>
        <v>0</v>
      </c>
      <c r="L44" s="112"/>
      <c r="M44" s="67">
        <f t="shared" si="5"/>
        <v>0</v>
      </c>
      <c r="N44" s="106">
        <v>20</v>
      </c>
      <c r="O44" s="67">
        <f t="shared" si="6"/>
        <v>4000</v>
      </c>
      <c r="P44" s="68"/>
      <c r="Q44" s="113">
        <f t="shared" si="7"/>
        <v>0</v>
      </c>
      <c r="R44" s="70"/>
      <c r="S44" s="67">
        <f t="shared" si="8"/>
        <v>0</v>
      </c>
      <c r="T44" s="106">
        <v>20</v>
      </c>
      <c r="U44" s="67">
        <f t="shared" si="9"/>
        <v>4000</v>
      </c>
      <c r="V44" s="106"/>
      <c r="W44" s="69">
        <f t="shared" si="10"/>
        <v>0</v>
      </c>
      <c r="X44" s="133"/>
      <c r="Y44" s="67">
        <f t="shared" si="11"/>
        <v>0</v>
      </c>
      <c r="Z44" s="106">
        <v>20</v>
      </c>
      <c r="AA44" s="67">
        <f t="shared" si="12"/>
        <v>4000</v>
      </c>
      <c r="AB44" s="68"/>
      <c r="AC44" s="69">
        <f t="shared" si="13"/>
        <v>0</v>
      </c>
      <c r="AD44" s="104"/>
      <c r="AE44" s="71"/>
      <c r="AF44" s="71"/>
      <c r="AG44" s="71"/>
    </row>
    <row r="45" spans="1:33" s="265" customFormat="1" ht="17" customHeight="1">
      <c r="A45" s="25"/>
      <c r="B45" s="153" t="s">
        <v>111</v>
      </c>
      <c r="C45" s="150">
        <f t="shared" si="0"/>
        <v>80</v>
      </c>
      <c r="D45" s="82">
        <v>450</v>
      </c>
      <c r="E45" s="380">
        <f t="shared" si="1"/>
        <v>36000</v>
      </c>
      <c r="F45" s="66"/>
      <c r="G45" s="67">
        <f t="shared" si="2"/>
        <v>0</v>
      </c>
      <c r="H45" s="106">
        <v>20</v>
      </c>
      <c r="I45" s="67">
        <f t="shared" si="3"/>
        <v>9000</v>
      </c>
      <c r="J45" s="68"/>
      <c r="K45" s="69">
        <f t="shared" si="4"/>
        <v>0</v>
      </c>
      <c r="L45" s="112"/>
      <c r="M45" s="67">
        <f t="shared" si="5"/>
        <v>0</v>
      </c>
      <c r="N45" s="106">
        <v>20</v>
      </c>
      <c r="O45" s="67">
        <f t="shared" si="6"/>
        <v>9000</v>
      </c>
      <c r="P45" s="68"/>
      <c r="Q45" s="113">
        <f t="shared" si="7"/>
        <v>0</v>
      </c>
      <c r="R45" s="70"/>
      <c r="S45" s="67">
        <f t="shared" si="8"/>
        <v>0</v>
      </c>
      <c r="T45" s="106">
        <v>20</v>
      </c>
      <c r="U45" s="67">
        <f t="shared" si="9"/>
        <v>9000</v>
      </c>
      <c r="V45" s="106"/>
      <c r="W45" s="69">
        <f t="shared" si="10"/>
        <v>0</v>
      </c>
      <c r="X45" s="133"/>
      <c r="Y45" s="67">
        <f t="shared" si="11"/>
        <v>0</v>
      </c>
      <c r="Z45" s="106">
        <v>20</v>
      </c>
      <c r="AA45" s="67">
        <f t="shared" si="12"/>
        <v>9000</v>
      </c>
      <c r="AB45" s="68"/>
      <c r="AC45" s="69">
        <f t="shared" si="13"/>
        <v>0</v>
      </c>
      <c r="AD45" s="104"/>
      <c r="AE45" s="71"/>
      <c r="AF45" s="71"/>
      <c r="AG45" s="71"/>
    </row>
    <row r="46" spans="1:33" s="265" customFormat="1" ht="17" customHeight="1">
      <c r="A46" s="25"/>
      <c r="B46" s="153" t="s">
        <v>146</v>
      </c>
      <c r="C46" s="150">
        <f t="shared" si="0"/>
        <v>50</v>
      </c>
      <c r="D46" s="82">
        <v>200</v>
      </c>
      <c r="E46" s="380">
        <f t="shared" si="1"/>
        <v>10000</v>
      </c>
      <c r="F46" s="66"/>
      <c r="G46" s="67">
        <f t="shared" si="2"/>
        <v>0</v>
      </c>
      <c r="H46" s="106">
        <v>25</v>
      </c>
      <c r="I46" s="67">
        <f t="shared" si="3"/>
        <v>5000</v>
      </c>
      <c r="J46" s="68"/>
      <c r="K46" s="69">
        <f t="shared" si="4"/>
        <v>0</v>
      </c>
      <c r="L46" s="112"/>
      <c r="M46" s="67">
        <f t="shared" si="5"/>
        <v>0</v>
      </c>
      <c r="N46" s="106"/>
      <c r="O46" s="67">
        <f t="shared" si="6"/>
        <v>0</v>
      </c>
      <c r="P46" s="68"/>
      <c r="Q46" s="113">
        <f t="shared" si="7"/>
        <v>0</v>
      </c>
      <c r="R46" s="70"/>
      <c r="S46" s="67">
        <f t="shared" si="8"/>
        <v>0</v>
      </c>
      <c r="T46" s="106">
        <v>25</v>
      </c>
      <c r="U46" s="67">
        <f t="shared" si="9"/>
        <v>5000</v>
      </c>
      <c r="V46" s="106"/>
      <c r="W46" s="69">
        <f t="shared" si="10"/>
        <v>0</v>
      </c>
      <c r="X46" s="133"/>
      <c r="Y46" s="67">
        <f t="shared" si="11"/>
        <v>0</v>
      </c>
      <c r="Z46" s="106"/>
      <c r="AA46" s="67">
        <f t="shared" si="12"/>
        <v>0</v>
      </c>
      <c r="AB46" s="68"/>
      <c r="AC46" s="69">
        <f t="shared" si="13"/>
        <v>0</v>
      </c>
      <c r="AD46" s="104"/>
      <c r="AE46" s="71"/>
      <c r="AF46" s="71"/>
      <c r="AG46" s="71"/>
    </row>
    <row r="47" spans="1:33" s="265" customFormat="1" ht="17" customHeight="1">
      <c r="A47" s="25"/>
      <c r="B47" s="153" t="s">
        <v>468</v>
      </c>
      <c r="C47" s="150">
        <f t="shared" si="0"/>
        <v>500</v>
      </c>
      <c r="D47" s="82">
        <v>150</v>
      </c>
      <c r="E47" s="380">
        <f t="shared" si="1"/>
        <v>75000</v>
      </c>
      <c r="F47" s="66"/>
      <c r="G47" s="67">
        <f t="shared" si="2"/>
        <v>0</v>
      </c>
      <c r="H47" s="106">
        <v>100</v>
      </c>
      <c r="I47" s="67">
        <f t="shared" si="3"/>
        <v>15000</v>
      </c>
      <c r="J47" s="68"/>
      <c r="K47" s="69">
        <f t="shared" si="4"/>
        <v>0</v>
      </c>
      <c r="L47" s="112"/>
      <c r="M47" s="67">
        <f t="shared" si="5"/>
        <v>0</v>
      </c>
      <c r="N47" s="106">
        <v>150</v>
      </c>
      <c r="O47" s="67">
        <f t="shared" si="6"/>
        <v>22500</v>
      </c>
      <c r="P47" s="68"/>
      <c r="Q47" s="113">
        <f t="shared" si="7"/>
        <v>0</v>
      </c>
      <c r="R47" s="70"/>
      <c r="S47" s="67">
        <f t="shared" si="8"/>
        <v>0</v>
      </c>
      <c r="T47" s="106">
        <v>100</v>
      </c>
      <c r="U47" s="67">
        <f t="shared" si="9"/>
        <v>15000</v>
      </c>
      <c r="V47" s="106"/>
      <c r="W47" s="69">
        <f t="shared" si="10"/>
        <v>0</v>
      </c>
      <c r="X47" s="133"/>
      <c r="Y47" s="67">
        <f t="shared" si="11"/>
        <v>0</v>
      </c>
      <c r="Z47" s="106">
        <v>150</v>
      </c>
      <c r="AA47" s="67">
        <f t="shared" si="12"/>
        <v>22500</v>
      </c>
      <c r="AB47" s="68"/>
      <c r="AC47" s="69">
        <f t="shared" si="13"/>
        <v>0</v>
      </c>
      <c r="AD47" s="104"/>
      <c r="AE47" s="71"/>
      <c r="AF47" s="71"/>
      <c r="AG47" s="71"/>
    </row>
    <row r="48" spans="1:33" s="265" customFormat="1" ht="17" customHeight="1">
      <c r="A48" s="25"/>
      <c r="B48" s="153" t="s">
        <v>469</v>
      </c>
      <c r="C48" s="150">
        <f t="shared" si="0"/>
        <v>400</v>
      </c>
      <c r="D48" s="82">
        <v>150</v>
      </c>
      <c r="E48" s="380">
        <f t="shared" si="1"/>
        <v>60000</v>
      </c>
      <c r="F48" s="66"/>
      <c r="G48" s="67">
        <f t="shared" si="2"/>
        <v>0</v>
      </c>
      <c r="H48" s="106">
        <v>100</v>
      </c>
      <c r="I48" s="67">
        <f t="shared" si="3"/>
        <v>15000</v>
      </c>
      <c r="J48" s="68"/>
      <c r="K48" s="69">
        <f t="shared" si="4"/>
        <v>0</v>
      </c>
      <c r="L48" s="112"/>
      <c r="M48" s="67">
        <f t="shared" si="5"/>
        <v>0</v>
      </c>
      <c r="N48" s="106">
        <v>100</v>
      </c>
      <c r="O48" s="67">
        <f t="shared" si="6"/>
        <v>15000</v>
      </c>
      <c r="P48" s="68"/>
      <c r="Q48" s="113">
        <f t="shared" si="7"/>
        <v>0</v>
      </c>
      <c r="R48" s="70"/>
      <c r="S48" s="67">
        <f t="shared" si="8"/>
        <v>0</v>
      </c>
      <c r="T48" s="106">
        <v>100</v>
      </c>
      <c r="U48" s="67">
        <f t="shared" si="9"/>
        <v>15000</v>
      </c>
      <c r="V48" s="106"/>
      <c r="W48" s="69">
        <f t="shared" si="10"/>
        <v>0</v>
      </c>
      <c r="X48" s="133"/>
      <c r="Y48" s="67">
        <f t="shared" si="11"/>
        <v>0</v>
      </c>
      <c r="Z48" s="106">
        <v>100</v>
      </c>
      <c r="AA48" s="67">
        <f t="shared" si="12"/>
        <v>15000</v>
      </c>
      <c r="AB48" s="68"/>
      <c r="AC48" s="69">
        <f t="shared" si="13"/>
        <v>0</v>
      </c>
      <c r="AD48" s="104"/>
      <c r="AE48" s="71"/>
      <c r="AF48" s="71"/>
      <c r="AG48" s="71"/>
    </row>
    <row r="49" spans="1:33" s="265" customFormat="1" ht="17" customHeight="1">
      <c r="A49" s="25"/>
      <c r="B49" s="153" t="s">
        <v>93</v>
      </c>
      <c r="C49" s="150">
        <f t="shared" si="0"/>
        <v>180</v>
      </c>
      <c r="D49" s="82">
        <v>125</v>
      </c>
      <c r="E49" s="380">
        <f t="shared" si="1"/>
        <v>22500</v>
      </c>
      <c r="F49" s="66"/>
      <c r="G49" s="67">
        <f t="shared" si="2"/>
        <v>0</v>
      </c>
      <c r="H49" s="106">
        <v>50</v>
      </c>
      <c r="I49" s="67">
        <f t="shared" si="3"/>
        <v>6250</v>
      </c>
      <c r="J49" s="68"/>
      <c r="K49" s="69">
        <f t="shared" si="4"/>
        <v>0</v>
      </c>
      <c r="L49" s="112"/>
      <c r="M49" s="67">
        <f t="shared" si="5"/>
        <v>0</v>
      </c>
      <c r="N49" s="106">
        <v>40</v>
      </c>
      <c r="O49" s="67">
        <f t="shared" si="6"/>
        <v>5000</v>
      </c>
      <c r="P49" s="68"/>
      <c r="Q49" s="113">
        <f t="shared" si="7"/>
        <v>0</v>
      </c>
      <c r="R49" s="70"/>
      <c r="S49" s="67">
        <f t="shared" si="8"/>
        <v>0</v>
      </c>
      <c r="T49" s="106">
        <v>50</v>
      </c>
      <c r="U49" s="67">
        <f t="shared" si="9"/>
        <v>6250</v>
      </c>
      <c r="V49" s="381"/>
      <c r="W49" s="69">
        <f t="shared" si="10"/>
        <v>0</v>
      </c>
      <c r="X49" s="597"/>
      <c r="Y49" s="67">
        <f t="shared" si="11"/>
        <v>0</v>
      </c>
      <c r="Z49" s="106">
        <v>40</v>
      </c>
      <c r="AA49" s="67">
        <f t="shared" si="12"/>
        <v>5000</v>
      </c>
      <c r="AB49" s="68"/>
      <c r="AC49" s="69">
        <f t="shared" si="13"/>
        <v>0</v>
      </c>
      <c r="AD49" s="104"/>
      <c r="AE49" s="71"/>
      <c r="AF49" s="71"/>
      <c r="AG49" s="71"/>
    </row>
    <row r="50" spans="1:33" s="265" customFormat="1" ht="17" customHeight="1">
      <c r="A50" s="25"/>
      <c r="B50" s="153" t="s">
        <v>147</v>
      </c>
      <c r="C50" s="150">
        <f t="shared" si="0"/>
        <v>700</v>
      </c>
      <c r="D50" s="82">
        <v>75</v>
      </c>
      <c r="E50" s="380">
        <f t="shared" si="1"/>
        <v>52500</v>
      </c>
      <c r="F50" s="66"/>
      <c r="G50" s="67">
        <f t="shared" si="2"/>
        <v>0</v>
      </c>
      <c r="H50" s="106">
        <v>200</v>
      </c>
      <c r="I50" s="67">
        <f t="shared" si="3"/>
        <v>15000</v>
      </c>
      <c r="J50" s="68"/>
      <c r="K50" s="69">
        <f t="shared" si="4"/>
        <v>0</v>
      </c>
      <c r="L50" s="112"/>
      <c r="M50" s="67">
        <f t="shared" si="5"/>
        <v>0</v>
      </c>
      <c r="N50" s="106">
        <v>150</v>
      </c>
      <c r="O50" s="67">
        <f t="shared" si="6"/>
        <v>11250</v>
      </c>
      <c r="P50" s="68"/>
      <c r="Q50" s="113">
        <f t="shared" si="7"/>
        <v>0</v>
      </c>
      <c r="R50" s="70"/>
      <c r="S50" s="67">
        <f t="shared" si="8"/>
        <v>0</v>
      </c>
      <c r="T50" s="106">
        <v>200</v>
      </c>
      <c r="U50" s="67">
        <f t="shared" si="9"/>
        <v>15000</v>
      </c>
      <c r="V50" s="381"/>
      <c r="W50" s="69">
        <f t="shared" si="10"/>
        <v>0</v>
      </c>
      <c r="X50" s="597"/>
      <c r="Y50" s="67">
        <f t="shared" si="11"/>
        <v>0</v>
      </c>
      <c r="Z50" s="106">
        <v>150</v>
      </c>
      <c r="AA50" s="67">
        <f t="shared" si="12"/>
        <v>11250</v>
      </c>
      <c r="AB50" s="68"/>
      <c r="AC50" s="69">
        <f t="shared" si="13"/>
        <v>0</v>
      </c>
      <c r="AD50" s="104"/>
      <c r="AE50" s="71"/>
      <c r="AF50" s="71"/>
      <c r="AG50" s="71"/>
    </row>
    <row r="51" spans="1:33" s="265" customFormat="1" ht="17" customHeight="1">
      <c r="A51" s="25"/>
      <c r="B51" s="153" t="s">
        <v>95</v>
      </c>
      <c r="C51" s="150">
        <f t="shared" si="0"/>
        <v>300</v>
      </c>
      <c r="D51" s="82">
        <v>85</v>
      </c>
      <c r="E51" s="380">
        <f t="shared" si="1"/>
        <v>25500</v>
      </c>
      <c r="F51" s="66"/>
      <c r="G51" s="67">
        <f t="shared" si="2"/>
        <v>0</v>
      </c>
      <c r="H51" s="381">
        <v>100</v>
      </c>
      <c r="I51" s="67">
        <f t="shared" si="3"/>
        <v>8500</v>
      </c>
      <c r="J51" s="68"/>
      <c r="K51" s="69">
        <f t="shared" si="4"/>
        <v>0</v>
      </c>
      <c r="L51" s="112"/>
      <c r="M51" s="67">
        <f t="shared" si="5"/>
        <v>0</v>
      </c>
      <c r="N51" s="381">
        <v>50</v>
      </c>
      <c r="O51" s="67">
        <f t="shared" si="6"/>
        <v>4250</v>
      </c>
      <c r="P51" s="68"/>
      <c r="Q51" s="113">
        <f t="shared" si="7"/>
        <v>0</v>
      </c>
      <c r="R51" s="70"/>
      <c r="S51" s="67">
        <f t="shared" si="8"/>
        <v>0</v>
      </c>
      <c r="T51" s="381">
        <v>100</v>
      </c>
      <c r="U51" s="67">
        <f t="shared" si="9"/>
        <v>8500</v>
      </c>
      <c r="V51" s="381"/>
      <c r="W51" s="69">
        <f t="shared" si="10"/>
        <v>0</v>
      </c>
      <c r="X51" s="597"/>
      <c r="Y51" s="67">
        <f t="shared" si="11"/>
        <v>0</v>
      </c>
      <c r="Z51" s="381">
        <v>50</v>
      </c>
      <c r="AA51" s="67">
        <f t="shared" si="12"/>
        <v>4250</v>
      </c>
      <c r="AB51" s="68"/>
      <c r="AC51" s="69">
        <f t="shared" si="13"/>
        <v>0</v>
      </c>
      <c r="AD51" s="104"/>
      <c r="AE51" s="71"/>
      <c r="AF51" s="71"/>
      <c r="AG51" s="71"/>
    </row>
    <row r="52" spans="1:33" s="265" customFormat="1" ht="17" customHeight="1">
      <c r="A52" s="25"/>
      <c r="B52" s="153" t="s">
        <v>96</v>
      </c>
      <c r="C52" s="150">
        <f t="shared" si="0"/>
        <v>600</v>
      </c>
      <c r="D52" s="82">
        <v>100</v>
      </c>
      <c r="E52" s="380">
        <f t="shared" si="1"/>
        <v>60000</v>
      </c>
      <c r="F52" s="66"/>
      <c r="G52" s="67">
        <f t="shared" si="2"/>
        <v>0</v>
      </c>
      <c r="H52" s="381">
        <v>150</v>
      </c>
      <c r="I52" s="67">
        <f t="shared" si="3"/>
        <v>15000</v>
      </c>
      <c r="J52" s="68"/>
      <c r="K52" s="69">
        <f t="shared" si="4"/>
        <v>0</v>
      </c>
      <c r="L52" s="112"/>
      <c r="M52" s="67">
        <f t="shared" si="5"/>
        <v>0</v>
      </c>
      <c r="N52" s="381">
        <v>150</v>
      </c>
      <c r="O52" s="67">
        <f t="shared" si="6"/>
        <v>15000</v>
      </c>
      <c r="P52" s="68"/>
      <c r="Q52" s="113">
        <f t="shared" si="7"/>
        <v>0</v>
      </c>
      <c r="R52" s="70"/>
      <c r="S52" s="67">
        <f t="shared" si="8"/>
        <v>0</v>
      </c>
      <c r="T52" s="381">
        <v>150</v>
      </c>
      <c r="U52" s="67">
        <f t="shared" si="9"/>
        <v>15000</v>
      </c>
      <c r="V52" s="106"/>
      <c r="W52" s="69">
        <f t="shared" si="10"/>
        <v>0</v>
      </c>
      <c r="X52" s="133"/>
      <c r="Y52" s="67">
        <f t="shared" si="11"/>
        <v>0</v>
      </c>
      <c r="Z52" s="381">
        <v>150</v>
      </c>
      <c r="AA52" s="67">
        <f t="shared" si="12"/>
        <v>15000</v>
      </c>
      <c r="AB52" s="68"/>
      <c r="AC52" s="69">
        <f t="shared" si="13"/>
        <v>0</v>
      </c>
      <c r="AD52" s="104"/>
      <c r="AE52" s="71"/>
      <c r="AF52" s="71"/>
      <c r="AG52" s="71"/>
    </row>
    <row r="53" spans="1:33" s="265" customFormat="1" ht="17" customHeight="1">
      <c r="A53" s="25"/>
      <c r="B53" s="153" t="s">
        <v>148</v>
      </c>
      <c r="C53" s="150">
        <f t="shared" si="0"/>
        <v>325</v>
      </c>
      <c r="D53" s="82">
        <v>100</v>
      </c>
      <c r="E53" s="380">
        <f t="shared" si="1"/>
        <v>32500</v>
      </c>
      <c r="F53" s="66"/>
      <c r="G53" s="67">
        <f t="shared" si="2"/>
        <v>0</v>
      </c>
      <c r="H53" s="381">
        <v>75</v>
      </c>
      <c r="I53" s="67">
        <f t="shared" si="3"/>
        <v>7500</v>
      </c>
      <c r="J53" s="68"/>
      <c r="K53" s="69">
        <f t="shared" si="4"/>
        <v>0</v>
      </c>
      <c r="L53" s="112"/>
      <c r="M53" s="67">
        <f t="shared" si="5"/>
        <v>0</v>
      </c>
      <c r="N53" s="381">
        <v>100</v>
      </c>
      <c r="O53" s="67">
        <f t="shared" si="6"/>
        <v>10000</v>
      </c>
      <c r="P53" s="68"/>
      <c r="Q53" s="113">
        <f t="shared" si="7"/>
        <v>0</v>
      </c>
      <c r="R53" s="70"/>
      <c r="S53" s="67">
        <f t="shared" si="8"/>
        <v>0</v>
      </c>
      <c r="T53" s="381">
        <v>75</v>
      </c>
      <c r="U53" s="67">
        <f t="shared" si="9"/>
        <v>7500</v>
      </c>
      <c r="V53" s="106"/>
      <c r="W53" s="69">
        <f t="shared" si="10"/>
        <v>0</v>
      </c>
      <c r="X53" s="133"/>
      <c r="Y53" s="67">
        <f t="shared" si="11"/>
        <v>0</v>
      </c>
      <c r="Z53" s="381">
        <v>75</v>
      </c>
      <c r="AA53" s="67">
        <f t="shared" si="12"/>
        <v>7500</v>
      </c>
      <c r="AB53" s="68"/>
      <c r="AC53" s="69">
        <f t="shared" si="13"/>
        <v>0</v>
      </c>
      <c r="AD53" s="104"/>
      <c r="AE53" s="71"/>
      <c r="AF53" s="71"/>
      <c r="AG53" s="71"/>
    </row>
    <row r="54" spans="1:33" s="265" customFormat="1" ht="17" customHeight="1">
      <c r="A54" s="25"/>
      <c r="B54" s="153" t="s">
        <v>97</v>
      </c>
      <c r="C54" s="150">
        <f t="shared" si="0"/>
        <v>1300</v>
      </c>
      <c r="D54" s="82">
        <v>25</v>
      </c>
      <c r="E54" s="380">
        <f t="shared" si="1"/>
        <v>32500</v>
      </c>
      <c r="F54" s="66"/>
      <c r="G54" s="67">
        <f t="shared" si="2"/>
        <v>0</v>
      </c>
      <c r="H54" s="106">
        <v>300</v>
      </c>
      <c r="I54" s="67">
        <f t="shared" si="3"/>
        <v>7500</v>
      </c>
      <c r="J54" s="68"/>
      <c r="K54" s="69">
        <f t="shared" si="4"/>
        <v>0</v>
      </c>
      <c r="L54" s="112"/>
      <c r="M54" s="67">
        <f t="shared" si="5"/>
        <v>0</v>
      </c>
      <c r="N54" s="106">
        <v>400</v>
      </c>
      <c r="O54" s="67">
        <f t="shared" si="6"/>
        <v>10000</v>
      </c>
      <c r="P54" s="68"/>
      <c r="Q54" s="113">
        <f t="shared" si="7"/>
        <v>0</v>
      </c>
      <c r="R54" s="70"/>
      <c r="S54" s="67">
        <f t="shared" si="8"/>
        <v>0</v>
      </c>
      <c r="T54" s="106">
        <v>300</v>
      </c>
      <c r="U54" s="67">
        <f t="shared" si="9"/>
        <v>7500</v>
      </c>
      <c r="V54" s="106"/>
      <c r="W54" s="69">
        <f t="shared" si="10"/>
        <v>0</v>
      </c>
      <c r="X54" s="133"/>
      <c r="Y54" s="67">
        <f t="shared" si="11"/>
        <v>0</v>
      </c>
      <c r="Z54" s="106">
        <v>300</v>
      </c>
      <c r="AA54" s="67">
        <f t="shared" si="12"/>
        <v>7500</v>
      </c>
      <c r="AB54" s="68"/>
      <c r="AC54" s="69">
        <f t="shared" si="13"/>
        <v>0</v>
      </c>
      <c r="AD54" s="104"/>
      <c r="AE54" s="71"/>
      <c r="AF54" s="71"/>
      <c r="AG54" s="71"/>
    </row>
    <row r="55" spans="1:33" s="265" customFormat="1" ht="17" customHeight="1">
      <c r="A55" s="25"/>
      <c r="B55" s="153" t="s">
        <v>98</v>
      </c>
      <c r="C55" s="150">
        <f t="shared" si="0"/>
        <v>60</v>
      </c>
      <c r="D55" s="82">
        <v>20</v>
      </c>
      <c r="E55" s="380">
        <f t="shared" si="1"/>
        <v>1200</v>
      </c>
      <c r="F55" s="66"/>
      <c r="G55" s="67">
        <f t="shared" si="2"/>
        <v>0</v>
      </c>
      <c r="H55" s="106">
        <v>15</v>
      </c>
      <c r="I55" s="67">
        <f t="shared" si="3"/>
        <v>300</v>
      </c>
      <c r="J55" s="68"/>
      <c r="K55" s="69">
        <f t="shared" si="4"/>
        <v>0</v>
      </c>
      <c r="L55" s="112"/>
      <c r="M55" s="67">
        <f t="shared" si="5"/>
        <v>0</v>
      </c>
      <c r="N55" s="106">
        <v>15</v>
      </c>
      <c r="O55" s="67">
        <f t="shared" si="6"/>
        <v>300</v>
      </c>
      <c r="P55" s="68"/>
      <c r="Q55" s="113">
        <f t="shared" si="7"/>
        <v>0</v>
      </c>
      <c r="R55" s="70"/>
      <c r="S55" s="67">
        <f t="shared" si="8"/>
        <v>0</v>
      </c>
      <c r="T55" s="106">
        <v>15</v>
      </c>
      <c r="U55" s="67">
        <f t="shared" si="9"/>
        <v>300</v>
      </c>
      <c r="V55" s="106"/>
      <c r="W55" s="69">
        <f t="shared" si="10"/>
        <v>0</v>
      </c>
      <c r="X55" s="133"/>
      <c r="Y55" s="67">
        <f t="shared" si="11"/>
        <v>0</v>
      </c>
      <c r="Z55" s="106">
        <v>15</v>
      </c>
      <c r="AA55" s="67">
        <f t="shared" si="12"/>
        <v>300</v>
      </c>
      <c r="AB55" s="68"/>
      <c r="AC55" s="69">
        <f t="shared" si="13"/>
        <v>0</v>
      </c>
      <c r="AD55" s="104"/>
      <c r="AE55" s="71"/>
      <c r="AF55" s="71"/>
      <c r="AG55" s="71"/>
    </row>
    <row r="56" spans="1:33" s="265" customFormat="1" ht="17" customHeight="1">
      <c r="A56" s="25"/>
      <c r="B56" s="153" t="s">
        <v>99</v>
      </c>
      <c r="C56" s="150">
        <f t="shared" si="0"/>
        <v>2000</v>
      </c>
      <c r="D56" s="82">
        <v>25</v>
      </c>
      <c r="E56" s="380">
        <f t="shared" si="1"/>
        <v>50000</v>
      </c>
      <c r="F56" s="66"/>
      <c r="G56" s="67">
        <f t="shared" si="2"/>
        <v>0</v>
      </c>
      <c r="H56" s="106">
        <v>500</v>
      </c>
      <c r="I56" s="67">
        <f t="shared" si="3"/>
        <v>12500</v>
      </c>
      <c r="J56" s="68"/>
      <c r="K56" s="69">
        <f t="shared" si="4"/>
        <v>0</v>
      </c>
      <c r="L56" s="112"/>
      <c r="M56" s="67">
        <f t="shared" si="5"/>
        <v>0</v>
      </c>
      <c r="N56" s="106">
        <v>500</v>
      </c>
      <c r="O56" s="67">
        <f t="shared" si="6"/>
        <v>12500</v>
      </c>
      <c r="P56" s="68"/>
      <c r="Q56" s="113">
        <f t="shared" si="7"/>
        <v>0</v>
      </c>
      <c r="R56" s="70"/>
      <c r="S56" s="67">
        <f t="shared" si="8"/>
        <v>0</v>
      </c>
      <c r="T56" s="106">
        <v>500</v>
      </c>
      <c r="U56" s="67">
        <f t="shared" si="9"/>
        <v>12500</v>
      </c>
      <c r="V56" s="106"/>
      <c r="W56" s="69">
        <f t="shared" si="10"/>
        <v>0</v>
      </c>
      <c r="X56" s="133"/>
      <c r="Y56" s="67">
        <f t="shared" si="11"/>
        <v>0</v>
      </c>
      <c r="Z56" s="106">
        <v>500</v>
      </c>
      <c r="AA56" s="67">
        <f t="shared" si="12"/>
        <v>12500</v>
      </c>
      <c r="AB56" s="68"/>
      <c r="AC56" s="69">
        <f t="shared" si="13"/>
        <v>0</v>
      </c>
      <c r="AD56" s="104"/>
      <c r="AE56" s="71"/>
      <c r="AF56" s="71"/>
      <c r="AG56" s="71"/>
    </row>
    <row r="57" spans="1:33" s="265" customFormat="1" ht="17" customHeight="1">
      <c r="A57" s="25"/>
      <c r="B57" s="153" t="s">
        <v>149</v>
      </c>
      <c r="C57" s="150">
        <f t="shared" si="0"/>
        <v>135</v>
      </c>
      <c r="D57" s="82">
        <v>60</v>
      </c>
      <c r="E57" s="380">
        <f t="shared" si="1"/>
        <v>8100</v>
      </c>
      <c r="F57" s="66"/>
      <c r="G57" s="67">
        <f t="shared" si="2"/>
        <v>0</v>
      </c>
      <c r="H57" s="381">
        <v>30</v>
      </c>
      <c r="I57" s="67">
        <f t="shared" si="3"/>
        <v>1800</v>
      </c>
      <c r="J57" s="68"/>
      <c r="K57" s="69">
        <f t="shared" si="4"/>
        <v>0</v>
      </c>
      <c r="L57" s="112"/>
      <c r="M57" s="67">
        <f t="shared" si="5"/>
        <v>0</v>
      </c>
      <c r="N57" s="381">
        <v>45</v>
      </c>
      <c r="O57" s="67">
        <f t="shared" si="6"/>
        <v>2700</v>
      </c>
      <c r="P57" s="68"/>
      <c r="Q57" s="113">
        <f t="shared" si="7"/>
        <v>0</v>
      </c>
      <c r="R57" s="70"/>
      <c r="S57" s="67">
        <f t="shared" si="8"/>
        <v>0</v>
      </c>
      <c r="T57" s="381">
        <v>30</v>
      </c>
      <c r="U57" s="67">
        <f t="shared" si="9"/>
        <v>1800</v>
      </c>
      <c r="V57" s="106"/>
      <c r="W57" s="69">
        <f t="shared" si="10"/>
        <v>0</v>
      </c>
      <c r="X57" s="133"/>
      <c r="Y57" s="67">
        <f t="shared" si="11"/>
        <v>0</v>
      </c>
      <c r="Z57" s="381">
        <v>30</v>
      </c>
      <c r="AA57" s="67">
        <f t="shared" si="12"/>
        <v>1800</v>
      </c>
      <c r="AB57" s="68"/>
      <c r="AC57" s="69">
        <f t="shared" si="13"/>
        <v>0</v>
      </c>
      <c r="AD57" s="104"/>
      <c r="AE57" s="71"/>
      <c r="AF57" s="71"/>
      <c r="AG57" s="71"/>
    </row>
    <row r="58" spans="1:33" s="265" customFormat="1" ht="17" customHeight="1">
      <c r="A58" s="25"/>
      <c r="B58" s="153" t="s">
        <v>150</v>
      </c>
      <c r="C58" s="150">
        <f t="shared" si="0"/>
        <v>50</v>
      </c>
      <c r="D58" s="82">
        <v>85</v>
      </c>
      <c r="E58" s="380">
        <f t="shared" si="1"/>
        <v>4250</v>
      </c>
      <c r="F58" s="66"/>
      <c r="G58" s="67">
        <f t="shared" si="2"/>
        <v>0</v>
      </c>
      <c r="H58" s="381">
        <v>10</v>
      </c>
      <c r="I58" s="67">
        <f t="shared" si="3"/>
        <v>850</v>
      </c>
      <c r="J58" s="68"/>
      <c r="K58" s="69">
        <f t="shared" si="4"/>
        <v>0</v>
      </c>
      <c r="L58" s="112"/>
      <c r="M58" s="67">
        <f t="shared" si="5"/>
        <v>0</v>
      </c>
      <c r="N58" s="381">
        <v>20</v>
      </c>
      <c r="O58" s="67">
        <f t="shared" si="6"/>
        <v>1700</v>
      </c>
      <c r="P58" s="68"/>
      <c r="Q58" s="113">
        <f t="shared" si="7"/>
        <v>0</v>
      </c>
      <c r="R58" s="70"/>
      <c r="S58" s="67">
        <f t="shared" si="8"/>
        <v>0</v>
      </c>
      <c r="T58" s="381">
        <v>10</v>
      </c>
      <c r="U58" s="67">
        <f t="shared" si="9"/>
        <v>850</v>
      </c>
      <c r="V58" s="106"/>
      <c r="W58" s="69">
        <f t="shared" si="10"/>
        <v>0</v>
      </c>
      <c r="X58" s="133"/>
      <c r="Y58" s="67">
        <f t="shared" si="11"/>
        <v>0</v>
      </c>
      <c r="Z58" s="381">
        <v>10</v>
      </c>
      <c r="AA58" s="67">
        <f t="shared" si="12"/>
        <v>850</v>
      </c>
      <c r="AB58" s="68"/>
      <c r="AC58" s="69">
        <f t="shared" si="13"/>
        <v>0</v>
      </c>
      <c r="AD58" s="104"/>
      <c r="AE58" s="71"/>
      <c r="AF58" s="71"/>
      <c r="AG58" s="71"/>
    </row>
    <row r="59" spans="1:33" s="265" customFormat="1" ht="17" customHeight="1">
      <c r="A59" s="25"/>
      <c r="B59" s="153" t="s">
        <v>151</v>
      </c>
      <c r="C59" s="150">
        <f t="shared" si="0"/>
        <v>650</v>
      </c>
      <c r="D59" s="82">
        <v>125</v>
      </c>
      <c r="E59" s="380">
        <f t="shared" si="1"/>
        <v>81250</v>
      </c>
      <c r="F59" s="66"/>
      <c r="G59" s="67">
        <f t="shared" si="2"/>
        <v>0</v>
      </c>
      <c r="H59" s="381">
        <v>150</v>
      </c>
      <c r="I59" s="67">
        <f t="shared" si="3"/>
        <v>18750</v>
      </c>
      <c r="J59" s="68"/>
      <c r="K59" s="69">
        <f t="shared" si="4"/>
        <v>0</v>
      </c>
      <c r="L59" s="112"/>
      <c r="M59" s="67">
        <f t="shared" si="5"/>
        <v>0</v>
      </c>
      <c r="N59" s="381">
        <v>200</v>
      </c>
      <c r="O59" s="67">
        <f t="shared" si="6"/>
        <v>25000</v>
      </c>
      <c r="P59" s="68"/>
      <c r="Q59" s="113">
        <f t="shared" si="7"/>
        <v>0</v>
      </c>
      <c r="R59" s="70"/>
      <c r="S59" s="67">
        <f t="shared" si="8"/>
        <v>0</v>
      </c>
      <c r="T59" s="381">
        <v>150</v>
      </c>
      <c r="U59" s="67">
        <f t="shared" si="9"/>
        <v>18750</v>
      </c>
      <c r="V59" s="381"/>
      <c r="W59" s="69">
        <f t="shared" si="10"/>
        <v>0</v>
      </c>
      <c r="X59" s="597"/>
      <c r="Y59" s="67">
        <f t="shared" si="11"/>
        <v>0</v>
      </c>
      <c r="Z59" s="381">
        <v>150</v>
      </c>
      <c r="AA59" s="67">
        <f t="shared" si="12"/>
        <v>18750</v>
      </c>
      <c r="AB59" s="68"/>
      <c r="AC59" s="69">
        <f t="shared" si="13"/>
        <v>0</v>
      </c>
      <c r="AD59" s="104"/>
      <c r="AE59" s="71"/>
      <c r="AF59" s="71"/>
      <c r="AG59" s="71"/>
    </row>
    <row r="60" spans="1:33" s="265" customFormat="1" ht="17" customHeight="1">
      <c r="A60" s="25"/>
      <c r="B60" s="153" t="s">
        <v>144</v>
      </c>
      <c r="C60" s="150">
        <f t="shared" si="0"/>
        <v>180</v>
      </c>
      <c r="D60" s="82">
        <v>30</v>
      </c>
      <c r="E60" s="380">
        <f t="shared" si="1"/>
        <v>5400</v>
      </c>
      <c r="F60" s="66"/>
      <c r="G60" s="67">
        <f t="shared" si="2"/>
        <v>0</v>
      </c>
      <c r="H60" s="381">
        <v>45</v>
      </c>
      <c r="I60" s="67">
        <f t="shared" si="3"/>
        <v>1350</v>
      </c>
      <c r="J60" s="68"/>
      <c r="K60" s="69">
        <f t="shared" si="4"/>
        <v>0</v>
      </c>
      <c r="L60" s="112"/>
      <c r="M60" s="67">
        <f t="shared" si="5"/>
        <v>0</v>
      </c>
      <c r="N60" s="381">
        <v>45</v>
      </c>
      <c r="O60" s="67">
        <f t="shared" si="6"/>
        <v>1350</v>
      </c>
      <c r="P60" s="68"/>
      <c r="Q60" s="113">
        <f t="shared" si="7"/>
        <v>0</v>
      </c>
      <c r="R60" s="70"/>
      <c r="S60" s="67">
        <f t="shared" si="8"/>
        <v>0</v>
      </c>
      <c r="T60" s="381">
        <v>45</v>
      </c>
      <c r="U60" s="67">
        <f t="shared" si="9"/>
        <v>1350</v>
      </c>
      <c r="V60" s="381"/>
      <c r="W60" s="69">
        <f t="shared" si="10"/>
        <v>0</v>
      </c>
      <c r="X60" s="597"/>
      <c r="Y60" s="67">
        <f t="shared" si="11"/>
        <v>0</v>
      </c>
      <c r="Z60" s="381">
        <v>45</v>
      </c>
      <c r="AA60" s="67">
        <f t="shared" si="12"/>
        <v>1350</v>
      </c>
      <c r="AB60" s="68"/>
      <c r="AC60" s="69">
        <f t="shared" si="13"/>
        <v>0</v>
      </c>
      <c r="AD60" s="104"/>
      <c r="AE60" s="71"/>
      <c r="AF60" s="71"/>
      <c r="AG60" s="71"/>
    </row>
    <row r="61" spans="1:33" s="265" customFormat="1" ht="17" customHeight="1">
      <c r="A61" s="25"/>
      <c r="B61" s="153" t="s">
        <v>152</v>
      </c>
      <c r="C61" s="150">
        <f t="shared" si="0"/>
        <v>140</v>
      </c>
      <c r="D61" s="82">
        <v>35</v>
      </c>
      <c r="E61" s="380">
        <f t="shared" si="1"/>
        <v>4900</v>
      </c>
      <c r="F61" s="66"/>
      <c r="G61" s="67">
        <f t="shared" si="2"/>
        <v>0</v>
      </c>
      <c r="H61" s="381">
        <v>30</v>
      </c>
      <c r="I61" s="67">
        <f t="shared" si="3"/>
        <v>1050</v>
      </c>
      <c r="J61" s="68"/>
      <c r="K61" s="69">
        <f t="shared" si="4"/>
        <v>0</v>
      </c>
      <c r="L61" s="112"/>
      <c r="M61" s="67"/>
      <c r="N61" s="381">
        <v>50</v>
      </c>
      <c r="O61" s="67">
        <f t="shared" si="6"/>
        <v>1750</v>
      </c>
      <c r="P61" s="68"/>
      <c r="Q61" s="113"/>
      <c r="R61" s="70"/>
      <c r="S61" s="67"/>
      <c r="T61" s="381">
        <v>30</v>
      </c>
      <c r="U61" s="67">
        <f t="shared" si="9"/>
        <v>1050</v>
      </c>
      <c r="V61" s="381"/>
      <c r="W61" s="69"/>
      <c r="X61" s="597"/>
      <c r="Y61" s="67"/>
      <c r="Z61" s="381">
        <v>30</v>
      </c>
      <c r="AA61" s="67">
        <f t="shared" si="12"/>
        <v>1050</v>
      </c>
      <c r="AB61" s="68"/>
      <c r="AC61" s="69">
        <f t="shared" si="13"/>
        <v>0</v>
      </c>
      <c r="AD61" s="104"/>
      <c r="AE61" s="71"/>
      <c r="AF61" s="71"/>
      <c r="AG61" s="71"/>
    </row>
    <row r="62" spans="1:33" s="265" customFormat="1" ht="17" customHeight="1">
      <c r="A62" s="25"/>
      <c r="B62" s="153" t="s">
        <v>153</v>
      </c>
      <c r="C62" s="150">
        <f t="shared" si="0"/>
        <v>180</v>
      </c>
      <c r="D62" s="82">
        <v>40</v>
      </c>
      <c r="E62" s="380">
        <f t="shared" si="1"/>
        <v>7200</v>
      </c>
      <c r="F62" s="66"/>
      <c r="G62" s="67">
        <f t="shared" si="2"/>
        <v>0</v>
      </c>
      <c r="H62" s="381">
        <v>45</v>
      </c>
      <c r="I62" s="67">
        <f t="shared" si="3"/>
        <v>1800</v>
      </c>
      <c r="J62" s="68"/>
      <c r="K62" s="69">
        <f t="shared" si="4"/>
        <v>0</v>
      </c>
      <c r="L62" s="112"/>
      <c r="M62" s="67"/>
      <c r="N62" s="381">
        <v>45</v>
      </c>
      <c r="O62" s="67">
        <f t="shared" si="6"/>
        <v>1800</v>
      </c>
      <c r="P62" s="68"/>
      <c r="Q62" s="113"/>
      <c r="R62" s="70"/>
      <c r="S62" s="67"/>
      <c r="T62" s="381">
        <v>45</v>
      </c>
      <c r="U62" s="67">
        <f t="shared" si="9"/>
        <v>1800</v>
      </c>
      <c r="V62" s="381"/>
      <c r="W62" s="69"/>
      <c r="X62" s="597"/>
      <c r="Y62" s="67"/>
      <c r="Z62" s="381">
        <v>45</v>
      </c>
      <c r="AA62" s="67">
        <f t="shared" si="12"/>
        <v>1800</v>
      </c>
      <c r="AB62" s="68"/>
      <c r="AC62" s="69">
        <f t="shared" si="13"/>
        <v>0</v>
      </c>
      <c r="AD62" s="104"/>
      <c r="AE62" s="71"/>
      <c r="AF62" s="71"/>
      <c r="AG62" s="71"/>
    </row>
    <row r="63" spans="1:33" s="265" customFormat="1" ht="17" customHeight="1">
      <c r="A63" s="25"/>
      <c r="B63" s="153" t="s">
        <v>154</v>
      </c>
      <c r="C63" s="150">
        <f t="shared" si="0"/>
        <v>400</v>
      </c>
      <c r="D63" s="82">
        <v>50</v>
      </c>
      <c r="E63" s="380">
        <f t="shared" si="1"/>
        <v>20000</v>
      </c>
      <c r="F63" s="66"/>
      <c r="G63" s="67">
        <f t="shared" si="2"/>
        <v>0</v>
      </c>
      <c r="H63" s="381">
        <v>100</v>
      </c>
      <c r="I63" s="67">
        <f t="shared" si="3"/>
        <v>5000</v>
      </c>
      <c r="J63" s="68"/>
      <c r="K63" s="69">
        <f t="shared" si="4"/>
        <v>0</v>
      </c>
      <c r="L63" s="112"/>
      <c r="M63" s="67"/>
      <c r="N63" s="381">
        <v>100</v>
      </c>
      <c r="O63" s="67">
        <f t="shared" si="6"/>
        <v>5000</v>
      </c>
      <c r="P63" s="68"/>
      <c r="Q63" s="113"/>
      <c r="R63" s="70"/>
      <c r="S63" s="67"/>
      <c r="T63" s="381">
        <v>100</v>
      </c>
      <c r="U63" s="67">
        <f t="shared" si="9"/>
        <v>5000</v>
      </c>
      <c r="V63" s="381"/>
      <c r="W63" s="69"/>
      <c r="X63" s="597"/>
      <c r="Y63" s="67"/>
      <c r="Z63" s="381">
        <v>100</v>
      </c>
      <c r="AA63" s="67">
        <f t="shared" si="12"/>
        <v>5000</v>
      </c>
      <c r="AB63" s="68"/>
      <c r="AC63" s="69">
        <f t="shared" si="13"/>
        <v>0</v>
      </c>
      <c r="AD63" s="104"/>
      <c r="AE63" s="71"/>
      <c r="AF63" s="71"/>
      <c r="AG63" s="71"/>
    </row>
    <row r="64" spans="1:33" s="265" customFormat="1" ht="16.5" customHeight="1">
      <c r="A64" s="25"/>
      <c r="B64" s="153" t="s">
        <v>103</v>
      </c>
      <c r="C64" s="150">
        <f t="shared" si="0"/>
        <v>200</v>
      </c>
      <c r="D64" s="82">
        <v>35</v>
      </c>
      <c r="E64" s="380">
        <f t="shared" si="1"/>
        <v>7000</v>
      </c>
      <c r="F64" s="66"/>
      <c r="G64" s="67">
        <f t="shared" si="2"/>
        <v>0</v>
      </c>
      <c r="H64" s="381">
        <v>50</v>
      </c>
      <c r="I64" s="67">
        <f t="shared" si="3"/>
        <v>1750</v>
      </c>
      <c r="J64" s="68"/>
      <c r="K64" s="69">
        <f t="shared" si="4"/>
        <v>0</v>
      </c>
      <c r="L64" s="112"/>
      <c r="M64" s="67">
        <f t="shared" si="5"/>
        <v>0</v>
      </c>
      <c r="N64" s="381">
        <v>50</v>
      </c>
      <c r="O64" s="67">
        <f t="shared" si="6"/>
        <v>1750</v>
      </c>
      <c r="P64" s="68"/>
      <c r="Q64" s="113">
        <f t="shared" si="7"/>
        <v>0</v>
      </c>
      <c r="R64" s="70"/>
      <c r="S64" s="67">
        <f t="shared" si="8"/>
        <v>0</v>
      </c>
      <c r="T64" s="381">
        <v>50</v>
      </c>
      <c r="U64" s="67">
        <f t="shared" si="9"/>
        <v>1750</v>
      </c>
      <c r="V64" s="381"/>
      <c r="W64" s="69">
        <f t="shared" si="10"/>
        <v>0</v>
      </c>
      <c r="X64" s="597"/>
      <c r="Y64" s="67">
        <f t="shared" si="11"/>
        <v>0</v>
      </c>
      <c r="Z64" s="381">
        <v>50</v>
      </c>
      <c r="AA64" s="67">
        <f t="shared" si="12"/>
        <v>1750</v>
      </c>
      <c r="AB64" s="68"/>
      <c r="AC64" s="69">
        <f t="shared" si="13"/>
        <v>0</v>
      </c>
      <c r="AD64" s="104"/>
      <c r="AE64" s="71"/>
      <c r="AF64" s="71"/>
      <c r="AG64" s="71"/>
    </row>
    <row r="65" spans="1:33" s="265" customFormat="1" ht="17" customHeight="1">
      <c r="A65" s="25"/>
      <c r="B65" s="153" t="s">
        <v>155</v>
      </c>
      <c r="C65" s="150">
        <f t="shared" si="0"/>
        <v>120</v>
      </c>
      <c r="D65" s="82">
        <v>5750</v>
      </c>
      <c r="E65" s="380">
        <f t="shared" si="1"/>
        <v>690000</v>
      </c>
      <c r="F65" s="66"/>
      <c r="G65" s="67">
        <f t="shared" si="2"/>
        <v>0</v>
      </c>
      <c r="H65" s="381">
        <v>30</v>
      </c>
      <c r="I65" s="67">
        <f t="shared" si="3"/>
        <v>172500</v>
      </c>
      <c r="J65" s="68"/>
      <c r="K65" s="69">
        <f t="shared" si="4"/>
        <v>0</v>
      </c>
      <c r="L65" s="112"/>
      <c r="M65" s="67">
        <f t="shared" si="5"/>
        <v>0</v>
      </c>
      <c r="N65" s="381">
        <v>30</v>
      </c>
      <c r="O65" s="67">
        <f t="shared" si="6"/>
        <v>172500</v>
      </c>
      <c r="P65" s="68"/>
      <c r="Q65" s="113">
        <f t="shared" si="7"/>
        <v>0</v>
      </c>
      <c r="R65" s="70"/>
      <c r="S65" s="67">
        <f t="shared" si="8"/>
        <v>0</v>
      </c>
      <c r="T65" s="381">
        <v>30</v>
      </c>
      <c r="U65" s="67">
        <f t="shared" si="9"/>
        <v>172500</v>
      </c>
      <c r="V65" s="381"/>
      <c r="W65" s="69">
        <f t="shared" si="10"/>
        <v>0</v>
      </c>
      <c r="X65" s="597"/>
      <c r="Y65" s="67">
        <f t="shared" si="11"/>
        <v>0</v>
      </c>
      <c r="Z65" s="381">
        <v>30</v>
      </c>
      <c r="AA65" s="67">
        <f t="shared" si="12"/>
        <v>172500</v>
      </c>
      <c r="AB65" s="68"/>
      <c r="AC65" s="69">
        <f t="shared" si="13"/>
        <v>0</v>
      </c>
      <c r="AD65" s="104"/>
      <c r="AE65" s="71"/>
      <c r="AF65" s="71"/>
      <c r="AG65" s="71"/>
    </row>
    <row r="66" spans="1:33" s="265" customFormat="1" ht="17" customHeight="1">
      <c r="A66" s="25"/>
      <c r="B66" s="153" t="s">
        <v>156</v>
      </c>
      <c r="C66" s="150">
        <f t="shared" si="0"/>
        <v>3000</v>
      </c>
      <c r="D66" s="82">
        <v>3</v>
      </c>
      <c r="E66" s="380">
        <f t="shared" si="1"/>
        <v>9000</v>
      </c>
      <c r="F66" s="66"/>
      <c r="G66" s="67">
        <f t="shared" si="2"/>
        <v>0</v>
      </c>
      <c r="H66" s="381">
        <v>800</v>
      </c>
      <c r="I66" s="67">
        <f t="shared" si="3"/>
        <v>2400</v>
      </c>
      <c r="J66" s="68"/>
      <c r="K66" s="69">
        <f t="shared" si="4"/>
        <v>0</v>
      </c>
      <c r="L66" s="112"/>
      <c r="M66" s="67">
        <f t="shared" si="5"/>
        <v>0</v>
      </c>
      <c r="N66" s="381">
        <v>700</v>
      </c>
      <c r="O66" s="67">
        <f t="shared" si="6"/>
        <v>2100</v>
      </c>
      <c r="P66" s="68"/>
      <c r="Q66" s="113">
        <f t="shared" si="7"/>
        <v>0</v>
      </c>
      <c r="R66" s="70"/>
      <c r="S66" s="67">
        <f t="shared" si="8"/>
        <v>0</v>
      </c>
      <c r="T66" s="381">
        <v>800</v>
      </c>
      <c r="U66" s="67">
        <f t="shared" si="9"/>
        <v>2400</v>
      </c>
      <c r="V66" s="381"/>
      <c r="W66" s="69">
        <f t="shared" si="10"/>
        <v>0</v>
      </c>
      <c r="X66" s="597"/>
      <c r="Y66" s="67">
        <f t="shared" si="11"/>
        <v>0</v>
      </c>
      <c r="Z66" s="381">
        <v>700</v>
      </c>
      <c r="AA66" s="67">
        <f t="shared" si="12"/>
        <v>2100</v>
      </c>
      <c r="AB66" s="68"/>
      <c r="AC66" s="69">
        <f t="shared" si="13"/>
        <v>0</v>
      </c>
      <c r="AD66" s="104"/>
      <c r="AE66" s="71"/>
      <c r="AF66" s="71"/>
      <c r="AG66" s="71"/>
    </row>
    <row r="67" spans="1:33" s="265" customFormat="1" ht="17" customHeight="1">
      <c r="A67" s="25"/>
      <c r="B67" s="153" t="s">
        <v>107</v>
      </c>
      <c r="C67" s="150">
        <f t="shared" si="0"/>
        <v>1200</v>
      </c>
      <c r="D67" s="82">
        <v>25</v>
      </c>
      <c r="E67" s="380">
        <f t="shared" si="1"/>
        <v>30000</v>
      </c>
      <c r="F67" s="66"/>
      <c r="G67" s="67">
        <f t="shared" si="2"/>
        <v>0</v>
      </c>
      <c r="H67" s="106">
        <v>300</v>
      </c>
      <c r="I67" s="67">
        <f t="shared" si="3"/>
        <v>7500</v>
      </c>
      <c r="J67" s="68"/>
      <c r="K67" s="69">
        <f t="shared" si="4"/>
        <v>0</v>
      </c>
      <c r="L67" s="112"/>
      <c r="M67" s="67">
        <f t="shared" si="5"/>
        <v>0</v>
      </c>
      <c r="N67" s="106">
        <v>300</v>
      </c>
      <c r="O67" s="67">
        <f t="shared" si="6"/>
        <v>7500</v>
      </c>
      <c r="P67" s="68"/>
      <c r="Q67" s="113">
        <f t="shared" si="7"/>
        <v>0</v>
      </c>
      <c r="R67" s="70"/>
      <c r="S67" s="67">
        <f t="shared" si="8"/>
        <v>0</v>
      </c>
      <c r="T67" s="106">
        <v>300</v>
      </c>
      <c r="U67" s="67">
        <f t="shared" si="9"/>
        <v>7500</v>
      </c>
      <c r="V67" s="381"/>
      <c r="W67" s="69">
        <f t="shared" si="10"/>
        <v>0</v>
      </c>
      <c r="X67" s="597"/>
      <c r="Y67" s="67">
        <f t="shared" si="11"/>
        <v>0</v>
      </c>
      <c r="Z67" s="106">
        <v>300</v>
      </c>
      <c r="AA67" s="67">
        <f t="shared" si="12"/>
        <v>7500</v>
      </c>
      <c r="AB67" s="68"/>
      <c r="AC67" s="69">
        <f t="shared" si="13"/>
        <v>0</v>
      </c>
      <c r="AD67" s="104"/>
      <c r="AE67" s="71"/>
      <c r="AF67" s="71"/>
      <c r="AG67" s="71"/>
    </row>
    <row r="68" spans="1:33" s="265" customFormat="1" ht="17" customHeight="1">
      <c r="A68" s="25"/>
      <c r="B68" s="153" t="s">
        <v>157</v>
      </c>
      <c r="C68" s="150">
        <f t="shared" si="0"/>
        <v>10</v>
      </c>
      <c r="D68" s="82">
        <v>1800</v>
      </c>
      <c r="E68" s="380">
        <f t="shared" si="1"/>
        <v>18000</v>
      </c>
      <c r="F68" s="66"/>
      <c r="G68" s="67">
        <f t="shared" si="2"/>
        <v>0</v>
      </c>
      <c r="H68" s="381">
        <v>10</v>
      </c>
      <c r="I68" s="67">
        <f t="shared" si="3"/>
        <v>18000</v>
      </c>
      <c r="J68" s="68"/>
      <c r="K68" s="69">
        <f t="shared" si="4"/>
        <v>0</v>
      </c>
      <c r="L68" s="112"/>
      <c r="M68" s="67">
        <f t="shared" si="5"/>
        <v>0</v>
      </c>
      <c r="N68" s="381"/>
      <c r="O68" s="67">
        <f t="shared" si="6"/>
        <v>0</v>
      </c>
      <c r="P68" s="68"/>
      <c r="Q68" s="113">
        <f t="shared" si="7"/>
        <v>0</v>
      </c>
      <c r="R68" s="70"/>
      <c r="S68" s="67">
        <f t="shared" si="8"/>
        <v>0</v>
      </c>
      <c r="T68" s="381"/>
      <c r="U68" s="67">
        <f t="shared" si="9"/>
        <v>0</v>
      </c>
      <c r="V68" s="381"/>
      <c r="W68" s="69">
        <f t="shared" si="10"/>
        <v>0</v>
      </c>
      <c r="X68" s="597"/>
      <c r="Y68" s="67">
        <f t="shared" si="11"/>
        <v>0</v>
      </c>
      <c r="Z68" s="381"/>
      <c r="AA68" s="67">
        <f t="shared" si="12"/>
        <v>0</v>
      </c>
      <c r="AB68" s="68"/>
      <c r="AC68" s="69">
        <f t="shared" si="13"/>
        <v>0</v>
      </c>
      <c r="AD68" s="104"/>
      <c r="AE68" s="104"/>
      <c r="AF68" s="71"/>
      <c r="AG68" s="71"/>
    </row>
    <row r="69" spans="1:33" s="71" customFormat="1" ht="17.5" customHeight="1">
      <c r="A69" s="72">
        <v>10605030</v>
      </c>
      <c r="B69" s="76" t="s">
        <v>418</v>
      </c>
      <c r="C69" s="73"/>
      <c r="D69" s="90"/>
      <c r="E69" s="130"/>
      <c r="F69" s="66"/>
      <c r="G69" s="67"/>
      <c r="H69" s="68"/>
      <c r="I69" s="67"/>
      <c r="J69" s="68"/>
      <c r="K69" s="69"/>
      <c r="L69" s="112"/>
      <c r="M69" s="67"/>
      <c r="N69" s="68"/>
      <c r="O69" s="67"/>
      <c r="P69" s="68"/>
      <c r="Q69" s="113"/>
      <c r="R69" s="70"/>
      <c r="S69" s="67"/>
      <c r="T69" s="68"/>
      <c r="U69" s="67"/>
      <c r="V69" s="68"/>
      <c r="W69" s="69"/>
      <c r="X69" s="85"/>
      <c r="Y69" s="67"/>
      <c r="Z69" s="68"/>
      <c r="AA69" s="67"/>
      <c r="AB69" s="68"/>
      <c r="AC69" s="69"/>
      <c r="AD69" s="104"/>
    </row>
    <row r="70" spans="1:33" s="265" customFormat="1" ht="17" customHeight="1">
      <c r="A70" s="382"/>
      <c r="B70" s="316" t="s">
        <v>479</v>
      </c>
      <c r="C70" s="150">
        <f t="shared" ref="C70:C114" si="14">F70+H70+J70+L70+N70+P70+R70+T70+V70+X70+Z70+AB70</f>
        <v>2</v>
      </c>
      <c r="D70" s="28">
        <v>60000</v>
      </c>
      <c r="E70" s="380">
        <f t="shared" ref="E70:E114" si="15">D70*C70</f>
        <v>120000</v>
      </c>
      <c r="F70" s="66"/>
      <c r="G70" s="67">
        <f t="shared" ref="G70:G73" si="16">F70*D70</f>
        <v>0</v>
      </c>
      <c r="H70" s="68"/>
      <c r="I70" s="67">
        <f t="shared" ref="I70:I73" si="17">H70*D70</f>
        <v>0</v>
      </c>
      <c r="J70" s="68"/>
      <c r="K70" s="69">
        <f t="shared" ref="K70:K73" si="18">J70*D70</f>
        <v>0</v>
      </c>
      <c r="L70" s="112">
        <v>1</v>
      </c>
      <c r="M70" s="67">
        <f t="shared" ref="M70:M114" si="19">L70*D70</f>
        <v>60000</v>
      </c>
      <c r="N70" s="68"/>
      <c r="O70" s="67">
        <f t="shared" ref="O70:O71" si="20">N70*D70</f>
        <v>0</v>
      </c>
      <c r="P70" s="68"/>
      <c r="Q70" s="113">
        <f t="shared" ref="Q70:Q71" si="21">P70*D70</f>
        <v>0</v>
      </c>
      <c r="R70" s="70"/>
      <c r="S70" s="67">
        <f t="shared" ref="S70:S71" si="22">R70*D70</f>
        <v>0</v>
      </c>
      <c r="T70" s="68"/>
      <c r="U70" s="67">
        <f t="shared" ref="U70:U71" si="23">T70*D70</f>
        <v>0</v>
      </c>
      <c r="V70" s="68"/>
      <c r="W70" s="69">
        <f t="shared" ref="W70:W71" si="24">V70*D70</f>
        <v>0</v>
      </c>
      <c r="X70" s="85">
        <v>1</v>
      </c>
      <c r="Y70" s="67">
        <f t="shared" ref="Y70:Y71" si="25">X70*D70</f>
        <v>60000</v>
      </c>
      <c r="Z70" s="68"/>
      <c r="AA70" s="67">
        <f t="shared" ref="AA70:AA71" si="26">Z70*D70</f>
        <v>0</v>
      </c>
      <c r="AB70" s="68"/>
      <c r="AC70" s="69">
        <f t="shared" si="13"/>
        <v>0</v>
      </c>
      <c r="AD70" s="104"/>
      <c r="AE70" s="71"/>
      <c r="AF70" s="71"/>
      <c r="AG70" s="71"/>
    </row>
    <row r="71" spans="1:33" s="265" customFormat="1" ht="17" customHeight="1">
      <c r="A71" s="382"/>
      <c r="B71" s="316" t="s">
        <v>480</v>
      </c>
      <c r="C71" s="150">
        <f t="shared" si="14"/>
        <v>1</v>
      </c>
      <c r="D71" s="28">
        <v>20000</v>
      </c>
      <c r="E71" s="380">
        <f t="shared" si="15"/>
        <v>20000</v>
      </c>
      <c r="F71" s="66"/>
      <c r="G71" s="67">
        <f t="shared" si="16"/>
        <v>0</v>
      </c>
      <c r="H71" s="68"/>
      <c r="I71" s="67">
        <f t="shared" si="17"/>
        <v>0</v>
      </c>
      <c r="J71" s="68">
        <v>1</v>
      </c>
      <c r="K71" s="69">
        <f t="shared" si="18"/>
        <v>20000</v>
      </c>
      <c r="L71" s="112"/>
      <c r="M71" s="67">
        <f t="shared" si="19"/>
        <v>0</v>
      </c>
      <c r="N71" s="68"/>
      <c r="O71" s="67">
        <f t="shared" si="20"/>
        <v>0</v>
      </c>
      <c r="P71" s="68"/>
      <c r="Q71" s="113">
        <f t="shared" si="21"/>
        <v>0</v>
      </c>
      <c r="R71" s="70"/>
      <c r="S71" s="67">
        <f t="shared" si="22"/>
        <v>0</v>
      </c>
      <c r="T71" s="68"/>
      <c r="U71" s="67">
        <f t="shared" si="23"/>
        <v>0</v>
      </c>
      <c r="V71" s="68"/>
      <c r="W71" s="69">
        <f t="shared" si="24"/>
        <v>0</v>
      </c>
      <c r="X71" s="85"/>
      <c r="Y71" s="67">
        <f t="shared" si="25"/>
        <v>0</v>
      </c>
      <c r="Z71" s="68"/>
      <c r="AA71" s="67">
        <f t="shared" si="26"/>
        <v>0</v>
      </c>
      <c r="AB71" s="68"/>
      <c r="AC71" s="69">
        <f t="shared" si="13"/>
        <v>0</v>
      </c>
      <c r="AD71" s="104"/>
      <c r="AE71" s="104"/>
      <c r="AF71" s="71"/>
      <c r="AG71" s="71"/>
    </row>
    <row r="72" spans="1:33" s="71" customFormat="1" ht="17" customHeight="1">
      <c r="A72" s="477">
        <v>10606010</v>
      </c>
      <c r="B72" s="185" t="s">
        <v>489</v>
      </c>
      <c r="C72" s="73"/>
      <c r="D72" s="74"/>
      <c r="E72" s="130"/>
      <c r="F72" s="66"/>
      <c r="G72" s="67"/>
      <c r="H72" s="68"/>
      <c r="I72" s="67"/>
      <c r="J72" s="68"/>
      <c r="K72" s="69"/>
      <c r="L72" s="112"/>
      <c r="M72" s="67"/>
      <c r="N72" s="68"/>
      <c r="O72" s="67"/>
      <c r="P72" s="68"/>
      <c r="Q72" s="113"/>
      <c r="R72" s="70"/>
      <c r="S72" s="67"/>
      <c r="T72" s="68"/>
      <c r="U72" s="67"/>
      <c r="V72" s="68"/>
      <c r="W72" s="69"/>
      <c r="X72" s="85"/>
      <c r="Y72" s="67"/>
      <c r="Z72" s="68"/>
      <c r="AA72" s="67"/>
      <c r="AB72" s="68"/>
      <c r="AC72" s="69"/>
      <c r="AD72" s="104"/>
    </row>
    <row r="73" spans="1:33" s="265" customFormat="1" ht="17" customHeight="1">
      <c r="A73" s="25"/>
      <c r="B73" s="321" t="s">
        <v>402</v>
      </c>
      <c r="C73" s="150">
        <f t="shared" si="14"/>
        <v>1</v>
      </c>
      <c r="D73" s="28">
        <v>75000</v>
      </c>
      <c r="E73" s="380">
        <f t="shared" si="15"/>
        <v>75000</v>
      </c>
      <c r="F73" s="66"/>
      <c r="G73" s="67">
        <f t="shared" si="16"/>
        <v>0</v>
      </c>
      <c r="H73" s="68"/>
      <c r="I73" s="67">
        <f t="shared" si="17"/>
        <v>0</v>
      </c>
      <c r="J73" s="68"/>
      <c r="K73" s="69">
        <f t="shared" si="18"/>
        <v>0</v>
      </c>
      <c r="L73" s="112"/>
      <c r="M73" s="67">
        <f t="shared" si="19"/>
        <v>0</v>
      </c>
      <c r="N73" s="68"/>
      <c r="O73" s="67">
        <f t="shared" si="6"/>
        <v>0</v>
      </c>
      <c r="P73" s="68"/>
      <c r="Q73" s="113">
        <f t="shared" si="7"/>
        <v>0</v>
      </c>
      <c r="R73" s="70"/>
      <c r="S73" s="67">
        <f t="shared" si="8"/>
        <v>0</v>
      </c>
      <c r="T73" s="68"/>
      <c r="U73" s="67">
        <f t="shared" si="9"/>
        <v>0</v>
      </c>
      <c r="V73" s="68"/>
      <c r="W73" s="69">
        <f t="shared" si="10"/>
        <v>0</v>
      </c>
      <c r="X73" s="85"/>
      <c r="Y73" s="67">
        <f t="shared" si="11"/>
        <v>0</v>
      </c>
      <c r="Z73" s="68"/>
      <c r="AA73" s="67">
        <f t="shared" si="12"/>
        <v>0</v>
      </c>
      <c r="AB73" s="68">
        <v>1</v>
      </c>
      <c r="AC73" s="69">
        <f t="shared" si="13"/>
        <v>75000</v>
      </c>
      <c r="AD73" s="104"/>
      <c r="AE73" s="71"/>
      <c r="AF73" s="71"/>
      <c r="AG73" s="71"/>
    </row>
    <row r="74" spans="1:33" s="71" customFormat="1" ht="17" customHeight="1">
      <c r="A74" s="88">
        <v>50203010</v>
      </c>
      <c r="B74" s="89" t="s">
        <v>63</v>
      </c>
      <c r="C74" s="73"/>
      <c r="D74" s="86"/>
      <c r="E74" s="130"/>
      <c r="F74" s="66"/>
      <c r="G74" s="67"/>
      <c r="H74" s="68"/>
      <c r="I74" s="67"/>
      <c r="J74" s="68"/>
      <c r="K74" s="69"/>
      <c r="L74" s="112"/>
      <c r="M74" s="67"/>
      <c r="N74" s="68"/>
      <c r="O74" s="67"/>
      <c r="P74" s="68"/>
      <c r="Q74" s="113"/>
      <c r="R74" s="70"/>
      <c r="S74" s="67"/>
      <c r="T74" s="68"/>
      <c r="U74" s="67"/>
      <c r="V74" s="68"/>
      <c r="W74" s="69"/>
      <c r="X74" s="85"/>
      <c r="Y74" s="67"/>
      <c r="Z74" s="68"/>
      <c r="AA74" s="67"/>
      <c r="AB74" s="68"/>
      <c r="AC74" s="69"/>
      <c r="AD74" s="104"/>
    </row>
    <row r="75" spans="1:33" s="265" customFormat="1" ht="17" customHeight="1">
      <c r="A75" s="383"/>
      <c r="B75" s="151" t="s">
        <v>159</v>
      </c>
      <c r="C75" s="150">
        <f t="shared" si="14"/>
        <v>3</v>
      </c>
      <c r="D75" s="152">
        <v>50</v>
      </c>
      <c r="E75" s="380">
        <f t="shared" si="15"/>
        <v>150</v>
      </c>
      <c r="F75" s="66"/>
      <c r="G75" s="67">
        <f t="shared" si="2"/>
        <v>0</v>
      </c>
      <c r="H75" s="68"/>
      <c r="I75" s="67">
        <f t="shared" si="3"/>
        <v>0</v>
      </c>
      <c r="J75" s="68"/>
      <c r="K75" s="69">
        <f t="shared" si="4"/>
        <v>0</v>
      </c>
      <c r="L75" s="473">
        <v>3</v>
      </c>
      <c r="M75" s="67">
        <f t="shared" si="19"/>
        <v>150</v>
      </c>
      <c r="N75" s="322"/>
      <c r="O75" s="67">
        <f t="shared" si="6"/>
        <v>0</v>
      </c>
      <c r="P75" s="68"/>
      <c r="Q75" s="113">
        <f t="shared" si="7"/>
        <v>0</v>
      </c>
      <c r="R75" s="70"/>
      <c r="S75" s="67">
        <f t="shared" si="8"/>
        <v>0</v>
      </c>
      <c r="T75" s="68"/>
      <c r="U75" s="67">
        <f t="shared" si="9"/>
        <v>0</v>
      </c>
      <c r="V75" s="68"/>
      <c r="W75" s="69">
        <f t="shared" si="10"/>
        <v>0</v>
      </c>
      <c r="X75" s="85"/>
      <c r="Y75" s="67">
        <f t="shared" si="11"/>
        <v>0</v>
      </c>
      <c r="Z75" s="68"/>
      <c r="AA75" s="67">
        <f t="shared" si="12"/>
        <v>0</v>
      </c>
      <c r="AB75" s="68"/>
      <c r="AC75" s="69">
        <f t="shared" si="13"/>
        <v>0</v>
      </c>
      <c r="AD75" s="104"/>
      <c r="AE75" s="71"/>
      <c r="AF75" s="71"/>
      <c r="AG75" s="71"/>
    </row>
    <row r="76" spans="1:33" s="265" customFormat="1" ht="17" customHeight="1">
      <c r="A76" s="383"/>
      <c r="B76" s="153" t="s">
        <v>160</v>
      </c>
      <c r="C76" s="150">
        <f t="shared" si="14"/>
        <v>8</v>
      </c>
      <c r="D76" s="82">
        <v>25</v>
      </c>
      <c r="E76" s="380">
        <f t="shared" si="15"/>
        <v>200</v>
      </c>
      <c r="F76" s="66"/>
      <c r="G76" s="67">
        <f t="shared" si="2"/>
        <v>0</v>
      </c>
      <c r="H76" s="68"/>
      <c r="I76" s="67">
        <f t="shared" si="3"/>
        <v>0</v>
      </c>
      <c r="J76" s="68"/>
      <c r="K76" s="69">
        <f t="shared" si="4"/>
        <v>0</v>
      </c>
      <c r="L76" s="472">
        <v>8</v>
      </c>
      <c r="M76" s="67">
        <f t="shared" si="19"/>
        <v>200</v>
      </c>
      <c r="N76" s="121"/>
      <c r="O76" s="67">
        <f t="shared" si="6"/>
        <v>0</v>
      </c>
      <c r="P76" s="68"/>
      <c r="Q76" s="113">
        <f t="shared" si="7"/>
        <v>0</v>
      </c>
      <c r="R76" s="70"/>
      <c r="S76" s="67">
        <f t="shared" si="8"/>
        <v>0</v>
      </c>
      <c r="T76" s="68"/>
      <c r="U76" s="67">
        <f t="shared" si="9"/>
        <v>0</v>
      </c>
      <c r="V76" s="68"/>
      <c r="W76" s="69">
        <f t="shared" si="10"/>
        <v>0</v>
      </c>
      <c r="X76" s="85"/>
      <c r="Y76" s="67">
        <f t="shared" si="11"/>
        <v>0</v>
      </c>
      <c r="Z76" s="68"/>
      <c r="AA76" s="67">
        <f t="shared" si="12"/>
        <v>0</v>
      </c>
      <c r="AB76" s="68"/>
      <c r="AC76" s="69">
        <f t="shared" si="13"/>
        <v>0</v>
      </c>
      <c r="AD76" s="104"/>
      <c r="AE76" s="71"/>
      <c r="AF76" s="71"/>
      <c r="AG76" s="71"/>
    </row>
    <row r="77" spans="1:33" s="265" customFormat="1" ht="17" customHeight="1">
      <c r="A77" s="383"/>
      <c r="B77" s="153" t="s">
        <v>161</v>
      </c>
      <c r="C77" s="150">
        <f t="shared" si="14"/>
        <v>5</v>
      </c>
      <c r="D77" s="82">
        <v>100</v>
      </c>
      <c r="E77" s="380">
        <f t="shared" si="15"/>
        <v>500</v>
      </c>
      <c r="F77" s="66"/>
      <c r="G77" s="67">
        <f t="shared" si="2"/>
        <v>0</v>
      </c>
      <c r="H77" s="68"/>
      <c r="I77" s="67">
        <f t="shared" si="3"/>
        <v>0</v>
      </c>
      <c r="J77" s="68"/>
      <c r="K77" s="69">
        <f t="shared" si="4"/>
        <v>0</v>
      </c>
      <c r="L77" s="472">
        <v>5</v>
      </c>
      <c r="M77" s="67">
        <f t="shared" si="19"/>
        <v>500</v>
      </c>
      <c r="N77" s="121"/>
      <c r="O77" s="67">
        <f t="shared" si="6"/>
        <v>0</v>
      </c>
      <c r="P77" s="68"/>
      <c r="Q77" s="113">
        <f t="shared" si="7"/>
        <v>0</v>
      </c>
      <c r="R77" s="70"/>
      <c r="S77" s="67">
        <f t="shared" si="8"/>
        <v>0</v>
      </c>
      <c r="T77" s="68"/>
      <c r="U77" s="67">
        <f t="shared" si="9"/>
        <v>0</v>
      </c>
      <c r="V77" s="68"/>
      <c r="W77" s="69">
        <f t="shared" si="10"/>
        <v>0</v>
      </c>
      <c r="X77" s="85"/>
      <c r="Y77" s="67">
        <f t="shared" si="11"/>
        <v>0</v>
      </c>
      <c r="Z77" s="68"/>
      <c r="AA77" s="67">
        <f t="shared" si="12"/>
        <v>0</v>
      </c>
      <c r="AB77" s="68"/>
      <c r="AC77" s="69">
        <f t="shared" si="13"/>
        <v>0</v>
      </c>
      <c r="AD77" s="104"/>
      <c r="AE77" s="71"/>
      <c r="AF77" s="71"/>
      <c r="AG77" s="71"/>
    </row>
    <row r="78" spans="1:33" s="265" customFormat="1" ht="17" customHeight="1">
      <c r="A78" s="383"/>
      <c r="B78" s="153" t="s">
        <v>162</v>
      </c>
      <c r="C78" s="150">
        <f t="shared" si="14"/>
        <v>2</v>
      </c>
      <c r="D78" s="82">
        <v>30</v>
      </c>
      <c r="E78" s="380">
        <f t="shared" si="15"/>
        <v>60</v>
      </c>
      <c r="F78" s="66"/>
      <c r="G78" s="67">
        <f t="shared" si="2"/>
        <v>0</v>
      </c>
      <c r="H78" s="68"/>
      <c r="I78" s="67">
        <f t="shared" si="3"/>
        <v>0</v>
      </c>
      <c r="J78" s="68"/>
      <c r="K78" s="69">
        <f t="shared" si="4"/>
        <v>0</v>
      </c>
      <c r="L78" s="472">
        <v>2</v>
      </c>
      <c r="M78" s="67">
        <f t="shared" si="19"/>
        <v>60</v>
      </c>
      <c r="N78" s="121"/>
      <c r="O78" s="67">
        <f t="shared" si="6"/>
        <v>0</v>
      </c>
      <c r="P78" s="68"/>
      <c r="Q78" s="113">
        <f t="shared" si="7"/>
        <v>0</v>
      </c>
      <c r="R78" s="70"/>
      <c r="S78" s="67">
        <f t="shared" si="8"/>
        <v>0</v>
      </c>
      <c r="T78" s="68"/>
      <c r="U78" s="67">
        <f t="shared" si="9"/>
        <v>0</v>
      </c>
      <c r="V78" s="68"/>
      <c r="W78" s="69">
        <f t="shared" si="10"/>
        <v>0</v>
      </c>
      <c r="X78" s="85"/>
      <c r="Y78" s="67">
        <f t="shared" si="11"/>
        <v>0</v>
      </c>
      <c r="Z78" s="68"/>
      <c r="AA78" s="67">
        <f t="shared" si="12"/>
        <v>0</v>
      </c>
      <c r="AB78" s="68"/>
      <c r="AC78" s="69">
        <f t="shared" si="13"/>
        <v>0</v>
      </c>
      <c r="AD78" s="104"/>
      <c r="AE78" s="71"/>
      <c r="AF78" s="71"/>
      <c r="AG78" s="71"/>
    </row>
    <row r="79" spans="1:33" s="265" customFormat="1" ht="17" customHeight="1">
      <c r="A79" s="383"/>
      <c r="B79" s="153" t="s">
        <v>493</v>
      </c>
      <c r="C79" s="150">
        <f t="shared" si="14"/>
        <v>1</v>
      </c>
      <c r="D79" s="82">
        <v>50</v>
      </c>
      <c r="E79" s="380">
        <f t="shared" si="15"/>
        <v>50</v>
      </c>
      <c r="F79" s="66"/>
      <c r="G79" s="67">
        <f t="shared" ref="G79:G142" si="27">F79*D79</f>
        <v>0</v>
      </c>
      <c r="H79" s="68"/>
      <c r="I79" s="67">
        <f t="shared" ref="I79:I142" si="28">H79*D79</f>
        <v>0</v>
      </c>
      <c r="J79" s="68"/>
      <c r="K79" s="69">
        <f t="shared" ref="K79:K142" si="29">J79*D79</f>
        <v>0</v>
      </c>
      <c r="L79" s="472">
        <v>1</v>
      </c>
      <c r="M79" s="67">
        <f t="shared" si="19"/>
        <v>50</v>
      </c>
      <c r="N79" s="121"/>
      <c r="O79" s="67">
        <f t="shared" ref="O79:O142" si="30">N79*D79</f>
        <v>0</v>
      </c>
      <c r="P79" s="68"/>
      <c r="Q79" s="113">
        <f t="shared" ref="Q79:Q142" si="31">P79*D79</f>
        <v>0</v>
      </c>
      <c r="R79" s="70"/>
      <c r="S79" s="67">
        <f t="shared" ref="S79:S142" si="32">R79*D79</f>
        <v>0</v>
      </c>
      <c r="T79" s="68"/>
      <c r="U79" s="67">
        <f t="shared" ref="U79:U142" si="33">T79*D79</f>
        <v>0</v>
      </c>
      <c r="V79" s="68"/>
      <c r="W79" s="69">
        <f t="shared" ref="W79:W142" si="34">V79*D79</f>
        <v>0</v>
      </c>
      <c r="X79" s="85"/>
      <c r="Y79" s="67">
        <f t="shared" ref="Y79:Y142" si="35">X79*D79</f>
        <v>0</v>
      </c>
      <c r="Z79" s="68"/>
      <c r="AA79" s="67">
        <f t="shared" ref="AA79:AA142" si="36">Z79*D79</f>
        <v>0</v>
      </c>
      <c r="AB79" s="68"/>
      <c r="AC79" s="69">
        <f t="shared" ref="AC79:AC136" si="37">AB79*D79</f>
        <v>0</v>
      </c>
      <c r="AD79" s="104"/>
      <c r="AE79" s="71"/>
      <c r="AF79" s="71"/>
      <c r="AG79" s="71"/>
    </row>
    <row r="80" spans="1:33" s="265" customFormat="1" ht="17" customHeight="1">
      <c r="A80" s="383"/>
      <c r="B80" s="153" t="s">
        <v>494</v>
      </c>
      <c r="C80" s="150">
        <f t="shared" si="14"/>
        <v>1</v>
      </c>
      <c r="D80" s="82">
        <v>75</v>
      </c>
      <c r="E80" s="380">
        <f t="shared" si="15"/>
        <v>75</v>
      </c>
      <c r="F80" s="66"/>
      <c r="G80" s="67">
        <f t="shared" si="27"/>
        <v>0</v>
      </c>
      <c r="H80" s="68"/>
      <c r="I80" s="67">
        <f t="shared" si="28"/>
        <v>0</v>
      </c>
      <c r="J80" s="68"/>
      <c r="K80" s="69">
        <f t="shared" si="29"/>
        <v>0</v>
      </c>
      <c r="L80" s="472">
        <v>1</v>
      </c>
      <c r="M80" s="67">
        <f t="shared" si="19"/>
        <v>75</v>
      </c>
      <c r="N80" s="121"/>
      <c r="O80" s="67">
        <f t="shared" si="30"/>
        <v>0</v>
      </c>
      <c r="P80" s="68"/>
      <c r="Q80" s="113">
        <f t="shared" si="31"/>
        <v>0</v>
      </c>
      <c r="R80" s="70"/>
      <c r="S80" s="67">
        <f t="shared" si="32"/>
        <v>0</v>
      </c>
      <c r="T80" s="68"/>
      <c r="U80" s="67">
        <f t="shared" si="33"/>
        <v>0</v>
      </c>
      <c r="V80" s="68"/>
      <c r="W80" s="69">
        <f t="shared" si="34"/>
        <v>0</v>
      </c>
      <c r="X80" s="85"/>
      <c r="Y80" s="67">
        <f t="shared" si="35"/>
        <v>0</v>
      </c>
      <c r="Z80" s="68"/>
      <c r="AA80" s="67">
        <f t="shared" si="36"/>
        <v>0</v>
      </c>
      <c r="AB80" s="68"/>
      <c r="AC80" s="69">
        <f t="shared" si="37"/>
        <v>0</v>
      </c>
      <c r="AD80" s="104"/>
      <c r="AE80" s="71"/>
      <c r="AF80" s="71"/>
      <c r="AG80" s="71"/>
    </row>
    <row r="81" spans="1:33" s="265" customFormat="1" ht="17" customHeight="1">
      <c r="A81" s="383"/>
      <c r="B81" s="153" t="s">
        <v>164</v>
      </c>
      <c r="C81" s="150">
        <f t="shared" si="14"/>
        <v>1</v>
      </c>
      <c r="D81" s="82">
        <v>20</v>
      </c>
      <c r="E81" s="380">
        <f t="shared" si="15"/>
        <v>20</v>
      </c>
      <c r="F81" s="66"/>
      <c r="G81" s="67">
        <f t="shared" ref="G81:G117" si="38">F81*D81</f>
        <v>0</v>
      </c>
      <c r="H81" s="68"/>
      <c r="I81" s="67">
        <f t="shared" ref="I81:I117" si="39">H81*D81</f>
        <v>0</v>
      </c>
      <c r="J81" s="68"/>
      <c r="K81" s="69">
        <f t="shared" ref="K81:K117" si="40">J81*D81</f>
        <v>0</v>
      </c>
      <c r="L81" s="472">
        <v>1</v>
      </c>
      <c r="M81" s="67">
        <f t="shared" si="19"/>
        <v>20</v>
      </c>
      <c r="N81" s="121"/>
      <c r="O81" s="67">
        <f t="shared" ref="O81:O117" si="41">N81*D81</f>
        <v>0</v>
      </c>
      <c r="P81" s="68"/>
      <c r="Q81" s="113">
        <f t="shared" ref="Q81:Q117" si="42">P81*D81</f>
        <v>0</v>
      </c>
      <c r="R81" s="70"/>
      <c r="S81" s="67">
        <f t="shared" ref="S81:S117" si="43">R81*D81</f>
        <v>0</v>
      </c>
      <c r="T81" s="68"/>
      <c r="U81" s="67">
        <f t="shared" ref="U81:U117" si="44">T81*D81</f>
        <v>0</v>
      </c>
      <c r="V81" s="68"/>
      <c r="W81" s="69">
        <f t="shared" ref="W81:W117" si="45">V81*D81</f>
        <v>0</v>
      </c>
      <c r="X81" s="85"/>
      <c r="Y81" s="67">
        <f t="shared" ref="Y81:Y117" si="46">X81*D81</f>
        <v>0</v>
      </c>
      <c r="Z81" s="68"/>
      <c r="AA81" s="67">
        <f t="shared" ref="AA81:AA117" si="47">Z81*D81</f>
        <v>0</v>
      </c>
      <c r="AB81" s="68"/>
      <c r="AC81" s="69">
        <f t="shared" ref="AC81:AC117" si="48">AB81*D81</f>
        <v>0</v>
      </c>
      <c r="AD81" s="104"/>
      <c r="AE81" s="71"/>
      <c r="AF81" s="71"/>
      <c r="AG81" s="71"/>
    </row>
    <row r="82" spans="1:33" s="265" customFormat="1" ht="17" customHeight="1">
      <c r="A82" s="383"/>
      <c r="B82" s="153" t="s">
        <v>165</v>
      </c>
      <c r="C82" s="150">
        <f t="shared" si="14"/>
        <v>50</v>
      </c>
      <c r="D82" s="82">
        <v>180</v>
      </c>
      <c r="E82" s="380">
        <f t="shared" si="15"/>
        <v>9000</v>
      </c>
      <c r="F82" s="66"/>
      <c r="G82" s="67">
        <f t="shared" si="38"/>
        <v>0</v>
      </c>
      <c r="H82" s="68"/>
      <c r="I82" s="67">
        <f t="shared" si="39"/>
        <v>0</v>
      </c>
      <c r="J82" s="68"/>
      <c r="K82" s="69">
        <f t="shared" si="40"/>
        <v>0</v>
      </c>
      <c r="L82" s="472">
        <v>50</v>
      </c>
      <c r="M82" s="67">
        <f t="shared" si="19"/>
        <v>9000</v>
      </c>
      <c r="N82" s="121"/>
      <c r="O82" s="67">
        <f t="shared" si="41"/>
        <v>0</v>
      </c>
      <c r="P82" s="68"/>
      <c r="Q82" s="113">
        <f t="shared" si="42"/>
        <v>0</v>
      </c>
      <c r="R82" s="70"/>
      <c r="S82" s="67">
        <f t="shared" si="43"/>
        <v>0</v>
      </c>
      <c r="T82" s="68"/>
      <c r="U82" s="67">
        <f t="shared" si="44"/>
        <v>0</v>
      </c>
      <c r="V82" s="68"/>
      <c r="W82" s="69">
        <f t="shared" si="45"/>
        <v>0</v>
      </c>
      <c r="X82" s="85"/>
      <c r="Y82" s="67">
        <f t="shared" si="46"/>
        <v>0</v>
      </c>
      <c r="Z82" s="68"/>
      <c r="AA82" s="67">
        <f t="shared" si="47"/>
        <v>0</v>
      </c>
      <c r="AB82" s="68"/>
      <c r="AC82" s="69">
        <f t="shared" si="48"/>
        <v>0</v>
      </c>
      <c r="AD82" s="104"/>
      <c r="AE82" s="71"/>
      <c r="AF82" s="71"/>
      <c r="AG82" s="71"/>
    </row>
    <row r="83" spans="1:33" s="265" customFormat="1" ht="17" customHeight="1">
      <c r="A83" s="383"/>
      <c r="B83" s="153" t="s">
        <v>166</v>
      </c>
      <c r="C83" s="150">
        <f t="shared" si="14"/>
        <v>40</v>
      </c>
      <c r="D83" s="82">
        <v>200</v>
      </c>
      <c r="E83" s="380">
        <f t="shared" si="15"/>
        <v>8000</v>
      </c>
      <c r="F83" s="66"/>
      <c r="G83" s="67">
        <f t="shared" si="38"/>
        <v>0</v>
      </c>
      <c r="H83" s="68"/>
      <c r="I83" s="67">
        <f t="shared" si="39"/>
        <v>0</v>
      </c>
      <c r="J83" s="68"/>
      <c r="K83" s="69">
        <f t="shared" si="40"/>
        <v>0</v>
      </c>
      <c r="L83" s="472">
        <v>40</v>
      </c>
      <c r="M83" s="67">
        <f t="shared" si="19"/>
        <v>8000</v>
      </c>
      <c r="N83" s="121"/>
      <c r="O83" s="67">
        <f t="shared" si="41"/>
        <v>0</v>
      </c>
      <c r="P83" s="68"/>
      <c r="Q83" s="113">
        <f t="shared" si="42"/>
        <v>0</v>
      </c>
      <c r="R83" s="70"/>
      <c r="S83" s="67">
        <f t="shared" si="43"/>
        <v>0</v>
      </c>
      <c r="T83" s="68"/>
      <c r="U83" s="67">
        <f t="shared" si="44"/>
        <v>0</v>
      </c>
      <c r="V83" s="68"/>
      <c r="W83" s="69">
        <f t="shared" si="45"/>
        <v>0</v>
      </c>
      <c r="X83" s="85"/>
      <c r="Y83" s="67">
        <f t="shared" si="46"/>
        <v>0</v>
      </c>
      <c r="Z83" s="68"/>
      <c r="AA83" s="67">
        <f t="shared" si="47"/>
        <v>0</v>
      </c>
      <c r="AB83" s="68"/>
      <c r="AC83" s="69">
        <f t="shared" si="48"/>
        <v>0</v>
      </c>
      <c r="AD83" s="104"/>
      <c r="AE83" s="71"/>
      <c r="AF83" s="71"/>
      <c r="AG83" s="71"/>
    </row>
    <row r="84" spans="1:33" s="265" customFormat="1" ht="17" customHeight="1">
      <c r="A84" s="383"/>
      <c r="B84" s="153" t="s">
        <v>168</v>
      </c>
      <c r="C84" s="150">
        <f t="shared" si="14"/>
        <v>1</v>
      </c>
      <c r="D84" s="82">
        <v>500</v>
      </c>
      <c r="E84" s="380">
        <f t="shared" si="15"/>
        <v>500</v>
      </c>
      <c r="F84" s="66"/>
      <c r="G84" s="67">
        <f t="shared" si="38"/>
        <v>0</v>
      </c>
      <c r="H84" s="68"/>
      <c r="I84" s="67">
        <f t="shared" si="39"/>
        <v>0</v>
      </c>
      <c r="J84" s="68"/>
      <c r="K84" s="69">
        <f t="shared" si="40"/>
        <v>0</v>
      </c>
      <c r="L84" s="472">
        <v>1</v>
      </c>
      <c r="M84" s="67">
        <f t="shared" si="19"/>
        <v>500</v>
      </c>
      <c r="N84" s="121"/>
      <c r="O84" s="67">
        <f t="shared" si="41"/>
        <v>0</v>
      </c>
      <c r="P84" s="68"/>
      <c r="Q84" s="113">
        <f t="shared" si="42"/>
        <v>0</v>
      </c>
      <c r="R84" s="70"/>
      <c r="S84" s="67">
        <f t="shared" si="43"/>
        <v>0</v>
      </c>
      <c r="T84" s="68"/>
      <c r="U84" s="67">
        <f t="shared" si="44"/>
        <v>0</v>
      </c>
      <c r="V84" s="68"/>
      <c r="W84" s="69">
        <f t="shared" si="45"/>
        <v>0</v>
      </c>
      <c r="X84" s="85"/>
      <c r="Y84" s="67">
        <f t="shared" si="46"/>
        <v>0</v>
      </c>
      <c r="Z84" s="68"/>
      <c r="AA84" s="67">
        <f t="shared" si="47"/>
        <v>0</v>
      </c>
      <c r="AB84" s="68"/>
      <c r="AC84" s="69">
        <f t="shared" si="48"/>
        <v>0</v>
      </c>
      <c r="AD84" s="104"/>
      <c r="AE84" s="71"/>
      <c r="AF84" s="71"/>
      <c r="AG84" s="71"/>
    </row>
    <row r="85" spans="1:33" s="265" customFormat="1" ht="17" customHeight="1">
      <c r="A85" s="383"/>
      <c r="B85" s="153" t="s">
        <v>169</v>
      </c>
      <c r="C85" s="150">
        <f t="shared" si="14"/>
        <v>1</v>
      </c>
      <c r="D85" s="82">
        <v>40</v>
      </c>
      <c r="E85" s="380">
        <f t="shared" si="15"/>
        <v>40</v>
      </c>
      <c r="F85" s="66"/>
      <c r="G85" s="67">
        <f t="shared" si="38"/>
        <v>0</v>
      </c>
      <c r="H85" s="68"/>
      <c r="I85" s="67">
        <f t="shared" si="39"/>
        <v>0</v>
      </c>
      <c r="J85" s="68"/>
      <c r="K85" s="69">
        <f t="shared" si="40"/>
        <v>0</v>
      </c>
      <c r="L85" s="472">
        <v>1</v>
      </c>
      <c r="M85" s="67">
        <f t="shared" si="19"/>
        <v>40</v>
      </c>
      <c r="N85" s="121"/>
      <c r="O85" s="67">
        <f t="shared" si="41"/>
        <v>0</v>
      </c>
      <c r="P85" s="68"/>
      <c r="Q85" s="113">
        <f t="shared" si="42"/>
        <v>0</v>
      </c>
      <c r="R85" s="70"/>
      <c r="S85" s="67">
        <f t="shared" si="43"/>
        <v>0</v>
      </c>
      <c r="T85" s="68"/>
      <c r="U85" s="67">
        <f t="shared" si="44"/>
        <v>0</v>
      </c>
      <c r="V85" s="68"/>
      <c r="W85" s="69">
        <f t="shared" si="45"/>
        <v>0</v>
      </c>
      <c r="X85" s="85"/>
      <c r="Y85" s="67">
        <f t="shared" si="46"/>
        <v>0</v>
      </c>
      <c r="Z85" s="68"/>
      <c r="AA85" s="67">
        <f t="shared" si="47"/>
        <v>0</v>
      </c>
      <c r="AB85" s="68"/>
      <c r="AC85" s="69">
        <f t="shared" si="48"/>
        <v>0</v>
      </c>
      <c r="AD85" s="104"/>
      <c r="AE85" s="71"/>
      <c r="AF85" s="71"/>
      <c r="AG85" s="71"/>
    </row>
    <row r="86" spans="1:33" s="265" customFormat="1" ht="17" customHeight="1">
      <c r="A86" s="383"/>
      <c r="B86" s="153" t="s">
        <v>170</v>
      </c>
      <c r="C86" s="150">
        <f t="shared" si="14"/>
        <v>1</v>
      </c>
      <c r="D86" s="82">
        <v>60</v>
      </c>
      <c r="E86" s="380">
        <f t="shared" si="15"/>
        <v>60</v>
      </c>
      <c r="F86" s="66"/>
      <c r="G86" s="67">
        <f t="shared" si="38"/>
        <v>0</v>
      </c>
      <c r="H86" s="68"/>
      <c r="I86" s="67">
        <f t="shared" si="39"/>
        <v>0</v>
      </c>
      <c r="J86" s="68"/>
      <c r="K86" s="69">
        <f t="shared" si="40"/>
        <v>0</v>
      </c>
      <c r="L86" s="472">
        <v>1</v>
      </c>
      <c r="M86" s="67">
        <f t="shared" si="19"/>
        <v>60</v>
      </c>
      <c r="N86" s="121"/>
      <c r="O86" s="67">
        <f t="shared" si="41"/>
        <v>0</v>
      </c>
      <c r="P86" s="68"/>
      <c r="Q86" s="113">
        <f t="shared" si="42"/>
        <v>0</v>
      </c>
      <c r="R86" s="70"/>
      <c r="S86" s="67">
        <f t="shared" si="43"/>
        <v>0</v>
      </c>
      <c r="T86" s="68"/>
      <c r="U86" s="67">
        <f t="shared" si="44"/>
        <v>0</v>
      </c>
      <c r="V86" s="68"/>
      <c r="W86" s="69">
        <f t="shared" si="45"/>
        <v>0</v>
      </c>
      <c r="X86" s="85"/>
      <c r="Y86" s="67">
        <f t="shared" si="46"/>
        <v>0</v>
      </c>
      <c r="Z86" s="68"/>
      <c r="AA86" s="67">
        <f t="shared" si="47"/>
        <v>0</v>
      </c>
      <c r="AB86" s="68"/>
      <c r="AC86" s="69">
        <f t="shared" si="48"/>
        <v>0</v>
      </c>
      <c r="AD86" s="104"/>
      <c r="AE86" s="71"/>
      <c r="AF86" s="71"/>
      <c r="AG86" s="71"/>
    </row>
    <row r="87" spans="1:33" s="265" customFormat="1" ht="17" customHeight="1">
      <c r="A87" s="383"/>
      <c r="B87" s="153" t="s">
        <v>496</v>
      </c>
      <c r="C87" s="150">
        <f t="shared" si="14"/>
        <v>2</v>
      </c>
      <c r="D87" s="82">
        <v>100</v>
      </c>
      <c r="E87" s="380">
        <f t="shared" si="15"/>
        <v>200</v>
      </c>
      <c r="F87" s="66"/>
      <c r="G87" s="67">
        <f t="shared" si="38"/>
        <v>0</v>
      </c>
      <c r="H87" s="68"/>
      <c r="I87" s="67">
        <f t="shared" si="39"/>
        <v>0</v>
      </c>
      <c r="J87" s="68"/>
      <c r="K87" s="69">
        <f t="shared" si="40"/>
        <v>0</v>
      </c>
      <c r="L87" s="472">
        <v>2</v>
      </c>
      <c r="M87" s="67">
        <f t="shared" si="19"/>
        <v>200</v>
      </c>
      <c r="N87" s="121"/>
      <c r="O87" s="67">
        <f t="shared" si="41"/>
        <v>0</v>
      </c>
      <c r="P87" s="68"/>
      <c r="Q87" s="113">
        <f t="shared" si="42"/>
        <v>0</v>
      </c>
      <c r="R87" s="70"/>
      <c r="S87" s="67">
        <f t="shared" si="43"/>
        <v>0</v>
      </c>
      <c r="T87" s="68"/>
      <c r="U87" s="67">
        <f t="shared" si="44"/>
        <v>0</v>
      </c>
      <c r="V87" s="68"/>
      <c r="W87" s="69">
        <f t="shared" si="45"/>
        <v>0</v>
      </c>
      <c r="X87" s="85"/>
      <c r="Y87" s="67">
        <f t="shared" si="46"/>
        <v>0</v>
      </c>
      <c r="Z87" s="68"/>
      <c r="AA87" s="67">
        <f t="shared" si="47"/>
        <v>0</v>
      </c>
      <c r="AB87" s="68"/>
      <c r="AC87" s="69">
        <f t="shared" si="48"/>
        <v>0</v>
      </c>
      <c r="AD87" s="104"/>
      <c r="AE87" s="71"/>
      <c r="AF87" s="71"/>
      <c r="AG87" s="71"/>
    </row>
    <row r="88" spans="1:33" s="265" customFormat="1" ht="17" customHeight="1">
      <c r="A88" s="383"/>
      <c r="B88" s="153" t="s">
        <v>175</v>
      </c>
      <c r="C88" s="150">
        <f t="shared" si="14"/>
        <v>30</v>
      </c>
      <c r="D88" s="82">
        <v>25</v>
      </c>
      <c r="E88" s="380">
        <f t="shared" si="15"/>
        <v>750</v>
      </c>
      <c r="F88" s="66"/>
      <c r="G88" s="67">
        <f t="shared" si="38"/>
        <v>0</v>
      </c>
      <c r="H88" s="68"/>
      <c r="I88" s="67">
        <f t="shared" si="39"/>
        <v>0</v>
      </c>
      <c r="J88" s="68"/>
      <c r="K88" s="69">
        <f t="shared" si="40"/>
        <v>0</v>
      </c>
      <c r="L88" s="472">
        <v>30</v>
      </c>
      <c r="M88" s="67">
        <f t="shared" si="19"/>
        <v>750</v>
      </c>
      <c r="N88" s="121"/>
      <c r="O88" s="67">
        <f t="shared" si="41"/>
        <v>0</v>
      </c>
      <c r="P88" s="68"/>
      <c r="Q88" s="113">
        <f t="shared" si="42"/>
        <v>0</v>
      </c>
      <c r="R88" s="70"/>
      <c r="S88" s="67">
        <f t="shared" si="43"/>
        <v>0</v>
      </c>
      <c r="T88" s="68"/>
      <c r="U88" s="67">
        <f t="shared" si="44"/>
        <v>0</v>
      </c>
      <c r="V88" s="68"/>
      <c r="W88" s="69">
        <f t="shared" si="45"/>
        <v>0</v>
      </c>
      <c r="X88" s="85"/>
      <c r="Y88" s="67">
        <f t="shared" si="46"/>
        <v>0</v>
      </c>
      <c r="Z88" s="68"/>
      <c r="AA88" s="67">
        <f t="shared" si="47"/>
        <v>0</v>
      </c>
      <c r="AB88" s="68"/>
      <c r="AC88" s="69">
        <f t="shared" si="48"/>
        <v>0</v>
      </c>
      <c r="AD88" s="104"/>
      <c r="AE88" s="71"/>
      <c r="AF88" s="71"/>
      <c r="AG88" s="71"/>
    </row>
    <row r="89" spans="1:33" s="265" customFormat="1" ht="17" customHeight="1">
      <c r="A89" s="383"/>
      <c r="B89" s="153" t="s">
        <v>177</v>
      </c>
      <c r="C89" s="150">
        <f t="shared" si="14"/>
        <v>1</v>
      </c>
      <c r="D89" s="82">
        <v>50</v>
      </c>
      <c r="E89" s="380">
        <f t="shared" si="15"/>
        <v>50</v>
      </c>
      <c r="F89" s="66"/>
      <c r="G89" s="67">
        <f t="shared" si="38"/>
        <v>0</v>
      </c>
      <c r="H89" s="68"/>
      <c r="I89" s="67">
        <f t="shared" si="39"/>
        <v>0</v>
      </c>
      <c r="J89" s="68"/>
      <c r="K89" s="69">
        <f t="shared" si="40"/>
        <v>0</v>
      </c>
      <c r="L89" s="472">
        <v>1</v>
      </c>
      <c r="M89" s="67">
        <f t="shared" si="19"/>
        <v>50</v>
      </c>
      <c r="N89" s="121"/>
      <c r="O89" s="67">
        <f t="shared" si="41"/>
        <v>0</v>
      </c>
      <c r="P89" s="68"/>
      <c r="Q89" s="113">
        <f t="shared" si="42"/>
        <v>0</v>
      </c>
      <c r="R89" s="70"/>
      <c r="S89" s="67">
        <f t="shared" si="43"/>
        <v>0</v>
      </c>
      <c r="T89" s="68"/>
      <c r="U89" s="67">
        <f t="shared" si="44"/>
        <v>0</v>
      </c>
      <c r="V89" s="68"/>
      <c r="W89" s="69">
        <f t="shared" si="45"/>
        <v>0</v>
      </c>
      <c r="X89" s="85"/>
      <c r="Y89" s="67">
        <f t="shared" si="46"/>
        <v>0</v>
      </c>
      <c r="Z89" s="68"/>
      <c r="AA89" s="67">
        <f t="shared" si="47"/>
        <v>0</v>
      </c>
      <c r="AB89" s="68"/>
      <c r="AC89" s="69">
        <f t="shared" si="48"/>
        <v>0</v>
      </c>
      <c r="AD89" s="104"/>
      <c r="AE89" s="71"/>
      <c r="AF89" s="71"/>
      <c r="AG89" s="71"/>
    </row>
    <row r="90" spans="1:33" s="265" customFormat="1" ht="17" customHeight="1">
      <c r="A90" s="383"/>
      <c r="B90" s="153" t="s">
        <v>179</v>
      </c>
      <c r="C90" s="150">
        <f t="shared" si="14"/>
        <v>6</v>
      </c>
      <c r="D90" s="82">
        <v>120</v>
      </c>
      <c r="E90" s="380">
        <f t="shared" si="15"/>
        <v>720</v>
      </c>
      <c r="F90" s="66"/>
      <c r="G90" s="67">
        <f t="shared" si="38"/>
        <v>0</v>
      </c>
      <c r="H90" s="68"/>
      <c r="I90" s="67">
        <f t="shared" si="39"/>
        <v>0</v>
      </c>
      <c r="J90" s="68"/>
      <c r="K90" s="69">
        <f t="shared" si="40"/>
        <v>0</v>
      </c>
      <c r="L90" s="472">
        <v>6</v>
      </c>
      <c r="M90" s="67">
        <f t="shared" si="19"/>
        <v>720</v>
      </c>
      <c r="N90" s="121"/>
      <c r="O90" s="67">
        <f t="shared" si="41"/>
        <v>0</v>
      </c>
      <c r="P90" s="68"/>
      <c r="Q90" s="113">
        <f t="shared" si="42"/>
        <v>0</v>
      </c>
      <c r="R90" s="70"/>
      <c r="S90" s="67">
        <f t="shared" si="43"/>
        <v>0</v>
      </c>
      <c r="T90" s="68"/>
      <c r="U90" s="67">
        <f t="shared" si="44"/>
        <v>0</v>
      </c>
      <c r="V90" s="68"/>
      <c r="W90" s="69">
        <f t="shared" si="45"/>
        <v>0</v>
      </c>
      <c r="X90" s="85"/>
      <c r="Y90" s="67">
        <f t="shared" si="46"/>
        <v>0</v>
      </c>
      <c r="Z90" s="68"/>
      <c r="AA90" s="67">
        <f t="shared" si="47"/>
        <v>0</v>
      </c>
      <c r="AB90" s="68"/>
      <c r="AC90" s="69">
        <f t="shared" si="48"/>
        <v>0</v>
      </c>
      <c r="AD90" s="104"/>
      <c r="AE90" s="71"/>
      <c r="AF90" s="71"/>
      <c r="AG90" s="71"/>
    </row>
    <row r="91" spans="1:33" s="265" customFormat="1" ht="17" customHeight="1">
      <c r="A91" s="383"/>
      <c r="B91" s="153" t="s">
        <v>181</v>
      </c>
      <c r="C91" s="150">
        <f t="shared" si="14"/>
        <v>10</v>
      </c>
      <c r="D91" s="82">
        <v>25</v>
      </c>
      <c r="E91" s="380">
        <f t="shared" si="15"/>
        <v>250</v>
      </c>
      <c r="F91" s="66"/>
      <c r="G91" s="67">
        <f t="shared" si="38"/>
        <v>0</v>
      </c>
      <c r="H91" s="68"/>
      <c r="I91" s="67">
        <f t="shared" si="39"/>
        <v>0</v>
      </c>
      <c r="J91" s="68"/>
      <c r="K91" s="69">
        <f t="shared" si="40"/>
        <v>0</v>
      </c>
      <c r="L91" s="472">
        <v>10</v>
      </c>
      <c r="M91" s="67">
        <f t="shared" si="19"/>
        <v>250</v>
      </c>
      <c r="N91" s="121"/>
      <c r="O91" s="67">
        <f t="shared" si="41"/>
        <v>0</v>
      </c>
      <c r="P91" s="68"/>
      <c r="Q91" s="113">
        <f t="shared" si="42"/>
        <v>0</v>
      </c>
      <c r="R91" s="70"/>
      <c r="S91" s="67">
        <f t="shared" si="43"/>
        <v>0</v>
      </c>
      <c r="T91" s="68"/>
      <c r="U91" s="67">
        <f t="shared" si="44"/>
        <v>0</v>
      </c>
      <c r="V91" s="68"/>
      <c r="W91" s="69">
        <f t="shared" si="45"/>
        <v>0</v>
      </c>
      <c r="X91" s="85"/>
      <c r="Y91" s="67">
        <f t="shared" si="46"/>
        <v>0</v>
      </c>
      <c r="Z91" s="68"/>
      <c r="AA91" s="67">
        <f t="shared" si="47"/>
        <v>0</v>
      </c>
      <c r="AB91" s="68"/>
      <c r="AC91" s="69">
        <f t="shared" si="48"/>
        <v>0</v>
      </c>
      <c r="AD91" s="104"/>
      <c r="AE91" s="71"/>
      <c r="AF91" s="71"/>
      <c r="AG91" s="71"/>
    </row>
    <row r="92" spans="1:33" s="265" customFormat="1" ht="17" customHeight="1">
      <c r="A92" s="383"/>
      <c r="B92" s="153" t="s">
        <v>183</v>
      </c>
      <c r="C92" s="150">
        <f t="shared" si="14"/>
        <v>10</v>
      </c>
      <c r="D92" s="82">
        <v>2</v>
      </c>
      <c r="E92" s="380">
        <f t="shared" si="15"/>
        <v>20</v>
      </c>
      <c r="F92" s="66"/>
      <c r="G92" s="67">
        <f t="shared" si="38"/>
        <v>0</v>
      </c>
      <c r="H92" s="68"/>
      <c r="I92" s="67">
        <f t="shared" si="39"/>
        <v>0</v>
      </c>
      <c r="J92" s="68"/>
      <c r="K92" s="69">
        <f t="shared" si="40"/>
        <v>0</v>
      </c>
      <c r="L92" s="472">
        <v>10</v>
      </c>
      <c r="M92" s="67">
        <f t="shared" si="19"/>
        <v>20</v>
      </c>
      <c r="N92" s="121"/>
      <c r="O92" s="67">
        <f t="shared" si="41"/>
        <v>0</v>
      </c>
      <c r="P92" s="68"/>
      <c r="Q92" s="113">
        <f t="shared" si="42"/>
        <v>0</v>
      </c>
      <c r="R92" s="70"/>
      <c r="S92" s="67">
        <f t="shared" si="43"/>
        <v>0</v>
      </c>
      <c r="T92" s="68"/>
      <c r="U92" s="67">
        <f t="shared" si="44"/>
        <v>0</v>
      </c>
      <c r="V92" s="68"/>
      <c r="W92" s="69">
        <f t="shared" si="45"/>
        <v>0</v>
      </c>
      <c r="X92" s="85"/>
      <c r="Y92" s="67">
        <f t="shared" si="46"/>
        <v>0</v>
      </c>
      <c r="Z92" s="68"/>
      <c r="AA92" s="67">
        <f t="shared" si="47"/>
        <v>0</v>
      </c>
      <c r="AB92" s="68"/>
      <c r="AC92" s="69">
        <f t="shared" si="48"/>
        <v>0</v>
      </c>
      <c r="AD92" s="104"/>
      <c r="AE92" s="71"/>
      <c r="AF92" s="71"/>
      <c r="AG92" s="71"/>
    </row>
    <row r="93" spans="1:33" s="265" customFormat="1" ht="17" customHeight="1">
      <c r="A93" s="383"/>
      <c r="B93" s="153" t="s">
        <v>184</v>
      </c>
      <c r="C93" s="150">
        <f t="shared" si="14"/>
        <v>10</v>
      </c>
      <c r="D93" s="82">
        <v>1.5</v>
      </c>
      <c r="E93" s="380">
        <f t="shared" si="15"/>
        <v>15</v>
      </c>
      <c r="F93" s="66"/>
      <c r="G93" s="67">
        <f t="shared" si="38"/>
        <v>0</v>
      </c>
      <c r="H93" s="68"/>
      <c r="I93" s="67">
        <f t="shared" si="39"/>
        <v>0</v>
      </c>
      <c r="J93" s="68"/>
      <c r="K93" s="69">
        <f t="shared" si="40"/>
        <v>0</v>
      </c>
      <c r="L93" s="472">
        <v>10</v>
      </c>
      <c r="M93" s="67">
        <f t="shared" si="19"/>
        <v>15</v>
      </c>
      <c r="N93" s="121"/>
      <c r="O93" s="67">
        <f t="shared" si="41"/>
        <v>0</v>
      </c>
      <c r="P93" s="68"/>
      <c r="Q93" s="113">
        <f t="shared" si="42"/>
        <v>0</v>
      </c>
      <c r="R93" s="70"/>
      <c r="S93" s="67">
        <f t="shared" si="43"/>
        <v>0</v>
      </c>
      <c r="T93" s="68"/>
      <c r="U93" s="67">
        <f t="shared" si="44"/>
        <v>0</v>
      </c>
      <c r="V93" s="68"/>
      <c r="W93" s="69">
        <f t="shared" si="45"/>
        <v>0</v>
      </c>
      <c r="X93" s="85"/>
      <c r="Y93" s="67">
        <f t="shared" si="46"/>
        <v>0</v>
      </c>
      <c r="Z93" s="68"/>
      <c r="AA93" s="67">
        <f t="shared" si="47"/>
        <v>0</v>
      </c>
      <c r="AB93" s="68"/>
      <c r="AC93" s="69">
        <f t="shared" si="48"/>
        <v>0</v>
      </c>
      <c r="AD93" s="104"/>
      <c r="AE93" s="71"/>
      <c r="AF93" s="71"/>
      <c r="AG93" s="71"/>
    </row>
    <row r="94" spans="1:33" s="265" customFormat="1" ht="17" customHeight="1">
      <c r="A94" s="383"/>
      <c r="B94" s="153" t="s">
        <v>497</v>
      </c>
      <c r="C94" s="150">
        <f t="shared" si="14"/>
        <v>1</v>
      </c>
      <c r="D94" s="82">
        <v>20</v>
      </c>
      <c r="E94" s="380">
        <f t="shared" si="15"/>
        <v>20</v>
      </c>
      <c r="F94" s="66"/>
      <c r="G94" s="67">
        <f t="shared" si="38"/>
        <v>0</v>
      </c>
      <c r="H94" s="68"/>
      <c r="I94" s="67">
        <f t="shared" si="39"/>
        <v>0</v>
      </c>
      <c r="J94" s="68"/>
      <c r="K94" s="69">
        <f t="shared" si="40"/>
        <v>0</v>
      </c>
      <c r="L94" s="472">
        <v>1</v>
      </c>
      <c r="M94" s="67">
        <f t="shared" si="19"/>
        <v>20</v>
      </c>
      <c r="N94" s="121"/>
      <c r="O94" s="67">
        <f t="shared" si="41"/>
        <v>0</v>
      </c>
      <c r="P94" s="68"/>
      <c r="Q94" s="113">
        <f t="shared" si="42"/>
        <v>0</v>
      </c>
      <c r="R94" s="70"/>
      <c r="S94" s="67">
        <f t="shared" si="43"/>
        <v>0</v>
      </c>
      <c r="T94" s="68"/>
      <c r="U94" s="67">
        <f t="shared" si="44"/>
        <v>0</v>
      </c>
      <c r="V94" s="68"/>
      <c r="W94" s="69">
        <f t="shared" si="45"/>
        <v>0</v>
      </c>
      <c r="X94" s="85"/>
      <c r="Y94" s="67">
        <f t="shared" si="46"/>
        <v>0</v>
      </c>
      <c r="Z94" s="68"/>
      <c r="AA94" s="67">
        <f t="shared" si="47"/>
        <v>0</v>
      </c>
      <c r="AB94" s="68"/>
      <c r="AC94" s="69">
        <f t="shared" si="48"/>
        <v>0</v>
      </c>
      <c r="AD94" s="104"/>
      <c r="AE94" s="71"/>
      <c r="AF94" s="71"/>
      <c r="AG94" s="71"/>
    </row>
    <row r="95" spans="1:33" s="265" customFormat="1" ht="17" customHeight="1">
      <c r="A95" s="383"/>
      <c r="B95" s="153" t="s">
        <v>185</v>
      </c>
      <c r="C95" s="150">
        <f t="shared" si="14"/>
        <v>1</v>
      </c>
      <c r="D95" s="82">
        <v>1750</v>
      </c>
      <c r="E95" s="380">
        <f t="shared" si="15"/>
        <v>1750</v>
      </c>
      <c r="F95" s="66"/>
      <c r="G95" s="67">
        <f t="shared" si="38"/>
        <v>0</v>
      </c>
      <c r="H95" s="68"/>
      <c r="I95" s="67">
        <f t="shared" si="39"/>
        <v>0</v>
      </c>
      <c r="J95" s="68"/>
      <c r="K95" s="69">
        <f t="shared" si="40"/>
        <v>0</v>
      </c>
      <c r="L95" s="472">
        <v>1</v>
      </c>
      <c r="M95" s="67">
        <f t="shared" si="19"/>
        <v>1750</v>
      </c>
      <c r="N95" s="121"/>
      <c r="O95" s="67">
        <f t="shared" si="41"/>
        <v>0</v>
      </c>
      <c r="P95" s="68"/>
      <c r="Q95" s="113">
        <f t="shared" si="42"/>
        <v>0</v>
      </c>
      <c r="R95" s="70"/>
      <c r="S95" s="67">
        <f t="shared" si="43"/>
        <v>0</v>
      </c>
      <c r="T95" s="68"/>
      <c r="U95" s="67">
        <f t="shared" si="44"/>
        <v>0</v>
      </c>
      <c r="V95" s="68"/>
      <c r="W95" s="69">
        <f t="shared" si="45"/>
        <v>0</v>
      </c>
      <c r="X95" s="85"/>
      <c r="Y95" s="67">
        <f t="shared" si="46"/>
        <v>0</v>
      </c>
      <c r="Z95" s="68"/>
      <c r="AA95" s="67">
        <f t="shared" si="47"/>
        <v>0</v>
      </c>
      <c r="AB95" s="68"/>
      <c r="AC95" s="69">
        <f t="shared" si="48"/>
        <v>0</v>
      </c>
      <c r="AD95" s="104"/>
      <c r="AE95" s="71"/>
      <c r="AF95" s="71"/>
      <c r="AG95" s="71"/>
    </row>
    <row r="96" spans="1:33" s="265" customFormat="1" ht="17" customHeight="1">
      <c r="A96" s="383"/>
      <c r="B96" s="153" t="s">
        <v>404</v>
      </c>
      <c r="C96" s="150">
        <f t="shared" si="14"/>
        <v>1</v>
      </c>
      <c r="D96" s="82">
        <v>100</v>
      </c>
      <c r="E96" s="380">
        <f t="shared" si="15"/>
        <v>100</v>
      </c>
      <c r="F96" s="66"/>
      <c r="G96" s="67">
        <f t="shared" si="38"/>
        <v>0</v>
      </c>
      <c r="H96" s="68"/>
      <c r="I96" s="67">
        <f t="shared" si="39"/>
        <v>0</v>
      </c>
      <c r="J96" s="68"/>
      <c r="K96" s="69">
        <f t="shared" si="40"/>
        <v>0</v>
      </c>
      <c r="L96" s="472">
        <v>1</v>
      </c>
      <c r="M96" s="67">
        <f t="shared" si="19"/>
        <v>100</v>
      </c>
      <c r="N96" s="121"/>
      <c r="O96" s="67">
        <f t="shared" si="41"/>
        <v>0</v>
      </c>
      <c r="P96" s="68"/>
      <c r="Q96" s="113">
        <f t="shared" si="42"/>
        <v>0</v>
      </c>
      <c r="R96" s="70"/>
      <c r="S96" s="67">
        <f t="shared" si="43"/>
        <v>0</v>
      </c>
      <c r="T96" s="68"/>
      <c r="U96" s="67">
        <f t="shared" si="44"/>
        <v>0</v>
      </c>
      <c r="V96" s="68"/>
      <c r="W96" s="69">
        <f t="shared" si="45"/>
        <v>0</v>
      </c>
      <c r="X96" s="85"/>
      <c r="Y96" s="67">
        <f t="shared" si="46"/>
        <v>0</v>
      </c>
      <c r="Z96" s="68"/>
      <c r="AA96" s="67">
        <f t="shared" si="47"/>
        <v>0</v>
      </c>
      <c r="AB96" s="68"/>
      <c r="AC96" s="69">
        <f t="shared" si="48"/>
        <v>0</v>
      </c>
      <c r="AD96" s="104"/>
      <c r="AE96" s="71"/>
      <c r="AF96" s="71"/>
      <c r="AG96" s="71"/>
    </row>
    <row r="97" spans="1:33" s="265" customFormat="1" ht="17" customHeight="1">
      <c r="A97" s="383"/>
      <c r="B97" s="153" t="s">
        <v>186</v>
      </c>
      <c r="C97" s="150">
        <f t="shared" si="14"/>
        <v>2</v>
      </c>
      <c r="D97" s="82">
        <v>200</v>
      </c>
      <c r="E97" s="380">
        <f t="shared" si="15"/>
        <v>400</v>
      </c>
      <c r="F97" s="66"/>
      <c r="G97" s="67">
        <f t="shared" si="38"/>
        <v>0</v>
      </c>
      <c r="H97" s="68"/>
      <c r="I97" s="67">
        <f t="shared" si="39"/>
        <v>0</v>
      </c>
      <c r="J97" s="68"/>
      <c r="K97" s="69">
        <f t="shared" si="40"/>
        <v>0</v>
      </c>
      <c r="L97" s="472">
        <v>2</v>
      </c>
      <c r="M97" s="67">
        <f t="shared" si="19"/>
        <v>400</v>
      </c>
      <c r="N97" s="121"/>
      <c r="O97" s="67">
        <f t="shared" si="41"/>
        <v>0</v>
      </c>
      <c r="P97" s="68"/>
      <c r="Q97" s="113">
        <f t="shared" si="42"/>
        <v>0</v>
      </c>
      <c r="R97" s="70"/>
      <c r="S97" s="67">
        <f t="shared" si="43"/>
        <v>0</v>
      </c>
      <c r="T97" s="68"/>
      <c r="U97" s="67">
        <f t="shared" si="44"/>
        <v>0</v>
      </c>
      <c r="V97" s="68"/>
      <c r="W97" s="69">
        <f t="shared" si="45"/>
        <v>0</v>
      </c>
      <c r="X97" s="85"/>
      <c r="Y97" s="67">
        <f t="shared" si="46"/>
        <v>0</v>
      </c>
      <c r="Z97" s="68"/>
      <c r="AA97" s="67">
        <f t="shared" si="47"/>
        <v>0</v>
      </c>
      <c r="AB97" s="68"/>
      <c r="AC97" s="69">
        <f t="shared" si="48"/>
        <v>0</v>
      </c>
      <c r="AD97" s="104"/>
      <c r="AE97" s="71"/>
      <c r="AF97" s="71"/>
      <c r="AG97" s="71"/>
    </row>
    <row r="98" spans="1:33" s="265" customFormat="1" ht="17" customHeight="1">
      <c r="A98" s="383"/>
      <c r="B98" s="153" t="s">
        <v>187</v>
      </c>
      <c r="C98" s="150">
        <f t="shared" si="14"/>
        <v>1</v>
      </c>
      <c r="D98" s="82">
        <v>250</v>
      </c>
      <c r="E98" s="380">
        <f t="shared" si="15"/>
        <v>250</v>
      </c>
      <c r="F98" s="66"/>
      <c r="G98" s="67">
        <f t="shared" si="38"/>
        <v>0</v>
      </c>
      <c r="H98" s="68"/>
      <c r="I98" s="67">
        <f t="shared" si="39"/>
        <v>0</v>
      </c>
      <c r="J98" s="68"/>
      <c r="K98" s="69">
        <f t="shared" si="40"/>
        <v>0</v>
      </c>
      <c r="L98" s="472">
        <v>1</v>
      </c>
      <c r="M98" s="67">
        <f t="shared" si="19"/>
        <v>250</v>
      </c>
      <c r="N98" s="121"/>
      <c r="O98" s="67">
        <f t="shared" si="41"/>
        <v>0</v>
      </c>
      <c r="P98" s="68"/>
      <c r="Q98" s="113">
        <f t="shared" si="42"/>
        <v>0</v>
      </c>
      <c r="R98" s="70"/>
      <c r="S98" s="67">
        <f t="shared" si="43"/>
        <v>0</v>
      </c>
      <c r="T98" s="68"/>
      <c r="U98" s="67">
        <f t="shared" si="44"/>
        <v>0</v>
      </c>
      <c r="V98" s="68"/>
      <c r="W98" s="69">
        <f t="shared" si="45"/>
        <v>0</v>
      </c>
      <c r="X98" s="85"/>
      <c r="Y98" s="67">
        <f t="shared" si="46"/>
        <v>0</v>
      </c>
      <c r="Z98" s="68"/>
      <c r="AA98" s="67">
        <f t="shared" si="47"/>
        <v>0</v>
      </c>
      <c r="AB98" s="68"/>
      <c r="AC98" s="69">
        <f t="shared" si="48"/>
        <v>0</v>
      </c>
      <c r="AD98" s="104"/>
      <c r="AE98" s="71"/>
      <c r="AF98" s="71"/>
      <c r="AG98" s="71"/>
    </row>
    <row r="99" spans="1:33" s="265" customFormat="1" ht="17" customHeight="1">
      <c r="A99" s="383"/>
      <c r="B99" s="153" t="s">
        <v>188</v>
      </c>
      <c r="C99" s="150">
        <f t="shared" si="14"/>
        <v>1</v>
      </c>
      <c r="D99" s="82">
        <v>300</v>
      </c>
      <c r="E99" s="380">
        <f t="shared" si="15"/>
        <v>300</v>
      </c>
      <c r="F99" s="66"/>
      <c r="G99" s="67">
        <f t="shared" si="38"/>
        <v>0</v>
      </c>
      <c r="H99" s="68"/>
      <c r="I99" s="67">
        <f t="shared" si="39"/>
        <v>0</v>
      </c>
      <c r="J99" s="68"/>
      <c r="K99" s="69">
        <f t="shared" si="40"/>
        <v>0</v>
      </c>
      <c r="L99" s="472">
        <v>1</v>
      </c>
      <c r="M99" s="67">
        <f t="shared" si="19"/>
        <v>300</v>
      </c>
      <c r="N99" s="121"/>
      <c r="O99" s="67">
        <f t="shared" si="41"/>
        <v>0</v>
      </c>
      <c r="P99" s="68"/>
      <c r="Q99" s="113">
        <f t="shared" si="42"/>
        <v>0</v>
      </c>
      <c r="R99" s="70"/>
      <c r="S99" s="67">
        <f t="shared" si="43"/>
        <v>0</v>
      </c>
      <c r="T99" s="68"/>
      <c r="U99" s="67">
        <f t="shared" si="44"/>
        <v>0</v>
      </c>
      <c r="V99" s="68"/>
      <c r="W99" s="69">
        <f t="shared" si="45"/>
        <v>0</v>
      </c>
      <c r="X99" s="85"/>
      <c r="Y99" s="67">
        <f t="shared" si="46"/>
        <v>0</v>
      </c>
      <c r="Z99" s="68"/>
      <c r="AA99" s="67">
        <f t="shared" si="47"/>
        <v>0</v>
      </c>
      <c r="AB99" s="68"/>
      <c r="AC99" s="69">
        <f t="shared" si="48"/>
        <v>0</v>
      </c>
      <c r="AD99" s="104"/>
      <c r="AE99" s="71"/>
      <c r="AF99" s="71"/>
      <c r="AG99" s="71"/>
    </row>
    <row r="100" spans="1:33" s="265" customFormat="1" ht="17" customHeight="1">
      <c r="A100" s="383"/>
      <c r="B100" s="153" t="s">
        <v>190</v>
      </c>
      <c r="C100" s="150">
        <f t="shared" si="14"/>
        <v>3</v>
      </c>
      <c r="D100" s="82">
        <v>60</v>
      </c>
      <c r="E100" s="380">
        <f t="shared" si="15"/>
        <v>180</v>
      </c>
      <c r="F100" s="66"/>
      <c r="G100" s="67">
        <f t="shared" si="38"/>
        <v>0</v>
      </c>
      <c r="H100" s="68"/>
      <c r="I100" s="67">
        <f t="shared" si="39"/>
        <v>0</v>
      </c>
      <c r="J100" s="68"/>
      <c r="K100" s="69">
        <f t="shared" si="40"/>
        <v>0</v>
      </c>
      <c r="L100" s="472">
        <v>3</v>
      </c>
      <c r="M100" s="67">
        <f t="shared" si="19"/>
        <v>180</v>
      </c>
      <c r="N100" s="121"/>
      <c r="O100" s="67">
        <f t="shared" si="41"/>
        <v>0</v>
      </c>
      <c r="P100" s="68"/>
      <c r="Q100" s="113">
        <f t="shared" si="42"/>
        <v>0</v>
      </c>
      <c r="R100" s="70"/>
      <c r="S100" s="67">
        <f t="shared" si="43"/>
        <v>0</v>
      </c>
      <c r="T100" s="68"/>
      <c r="U100" s="67">
        <f t="shared" si="44"/>
        <v>0</v>
      </c>
      <c r="V100" s="68"/>
      <c r="W100" s="69">
        <f t="shared" si="45"/>
        <v>0</v>
      </c>
      <c r="X100" s="85"/>
      <c r="Y100" s="67">
        <f t="shared" si="46"/>
        <v>0</v>
      </c>
      <c r="Z100" s="68"/>
      <c r="AA100" s="67">
        <f t="shared" si="47"/>
        <v>0</v>
      </c>
      <c r="AB100" s="68"/>
      <c r="AC100" s="69">
        <f t="shared" si="48"/>
        <v>0</v>
      </c>
      <c r="AD100" s="104"/>
      <c r="AE100" s="71"/>
      <c r="AF100" s="71"/>
      <c r="AG100" s="71"/>
    </row>
    <row r="101" spans="1:33" s="265" customFormat="1" ht="17" customHeight="1">
      <c r="A101" s="383"/>
      <c r="B101" s="153" t="s">
        <v>191</v>
      </c>
      <c r="C101" s="150">
        <f t="shared" si="14"/>
        <v>1</v>
      </c>
      <c r="D101" s="82">
        <v>50</v>
      </c>
      <c r="E101" s="380">
        <f t="shared" si="15"/>
        <v>50</v>
      </c>
      <c r="F101" s="66"/>
      <c r="G101" s="67">
        <f t="shared" si="38"/>
        <v>0</v>
      </c>
      <c r="H101" s="68"/>
      <c r="I101" s="67">
        <f t="shared" si="39"/>
        <v>0</v>
      </c>
      <c r="J101" s="68"/>
      <c r="K101" s="69">
        <f t="shared" si="40"/>
        <v>0</v>
      </c>
      <c r="L101" s="472">
        <v>1</v>
      </c>
      <c r="M101" s="67">
        <f t="shared" si="19"/>
        <v>50</v>
      </c>
      <c r="N101" s="121"/>
      <c r="O101" s="67">
        <f t="shared" si="41"/>
        <v>0</v>
      </c>
      <c r="P101" s="68"/>
      <c r="Q101" s="113">
        <f t="shared" si="42"/>
        <v>0</v>
      </c>
      <c r="R101" s="70"/>
      <c r="S101" s="67">
        <f t="shared" si="43"/>
        <v>0</v>
      </c>
      <c r="T101" s="68"/>
      <c r="U101" s="67">
        <f t="shared" si="44"/>
        <v>0</v>
      </c>
      <c r="V101" s="68"/>
      <c r="W101" s="69">
        <f t="shared" si="45"/>
        <v>0</v>
      </c>
      <c r="X101" s="85"/>
      <c r="Y101" s="67">
        <f t="shared" si="46"/>
        <v>0</v>
      </c>
      <c r="Z101" s="68"/>
      <c r="AA101" s="67">
        <f t="shared" si="47"/>
        <v>0</v>
      </c>
      <c r="AB101" s="68"/>
      <c r="AC101" s="69">
        <f t="shared" si="48"/>
        <v>0</v>
      </c>
      <c r="AD101" s="104"/>
      <c r="AE101" s="71"/>
      <c r="AF101" s="71"/>
      <c r="AG101" s="71"/>
    </row>
    <row r="102" spans="1:33" s="265" customFormat="1" ht="17" customHeight="1">
      <c r="A102" s="383"/>
      <c r="B102" s="153" t="s">
        <v>192</v>
      </c>
      <c r="C102" s="150">
        <f t="shared" si="14"/>
        <v>2</v>
      </c>
      <c r="D102" s="82">
        <v>150</v>
      </c>
      <c r="E102" s="380">
        <f t="shared" si="15"/>
        <v>300</v>
      </c>
      <c r="F102" s="66"/>
      <c r="G102" s="67">
        <f t="shared" si="38"/>
        <v>0</v>
      </c>
      <c r="H102" s="68"/>
      <c r="I102" s="67">
        <f t="shared" si="39"/>
        <v>0</v>
      </c>
      <c r="J102" s="68"/>
      <c r="K102" s="69">
        <f t="shared" si="40"/>
        <v>0</v>
      </c>
      <c r="L102" s="472">
        <v>2</v>
      </c>
      <c r="M102" s="67">
        <f t="shared" si="19"/>
        <v>300</v>
      </c>
      <c r="N102" s="121"/>
      <c r="O102" s="67">
        <f t="shared" si="41"/>
        <v>0</v>
      </c>
      <c r="P102" s="68"/>
      <c r="Q102" s="113">
        <f t="shared" si="42"/>
        <v>0</v>
      </c>
      <c r="R102" s="70"/>
      <c r="S102" s="67">
        <f t="shared" si="43"/>
        <v>0</v>
      </c>
      <c r="T102" s="68"/>
      <c r="U102" s="67">
        <f t="shared" si="44"/>
        <v>0</v>
      </c>
      <c r="V102" s="68"/>
      <c r="W102" s="69">
        <f t="shared" si="45"/>
        <v>0</v>
      </c>
      <c r="X102" s="85"/>
      <c r="Y102" s="67">
        <f t="shared" si="46"/>
        <v>0</v>
      </c>
      <c r="Z102" s="68"/>
      <c r="AA102" s="67">
        <f t="shared" si="47"/>
        <v>0</v>
      </c>
      <c r="AB102" s="68"/>
      <c r="AC102" s="69">
        <f t="shared" si="48"/>
        <v>0</v>
      </c>
      <c r="AD102" s="104"/>
      <c r="AE102" s="71"/>
      <c r="AF102" s="71"/>
      <c r="AG102" s="71"/>
    </row>
    <row r="103" spans="1:33" s="265" customFormat="1" ht="17" customHeight="1">
      <c r="A103" s="383"/>
      <c r="B103" s="153" t="s">
        <v>193</v>
      </c>
      <c r="C103" s="150">
        <f t="shared" si="14"/>
        <v>1</v>
      </c>
      <c r="D103" s="82">
        <v>30</v>
      </c>
      <c r="E103" s="380">
        <f t="shared" si="15"/>
        <v>30</v>
      </c>
      <c r="F103" s="66"/>
      <c r="G103" s="67">
        <f t="shared" si="38"/>
        <v>0</v>
      </c>
      <c r="H103" s="68"/>
      <c r="I103" s="67">
        <f t="shared" si="39"/>
        <v>0</v>
      </c>
      <c r="J103" s="68"/>
      <c r="K103" s="69">
        <f t="shared" si="40"/>
        <v>0</v>
      </c>
      <c r="L103" s="472">
        <v>1</v>
      </c>
      <c r="M103" s="67">
        <f t="shared" si="19"/>
        <v>30</v>
      </c>
      <c r="N103" s="121"/>
      <c r="O103" s="67">
        <f t="shared" si="41"/>
        <v>0</v>
      </c>
      <c r="P103" s="68"/>
      <c r="Q103" s="113">
        <f t="shared" si="42"/>
        <v>0</v>
      </c>
      <c r="R103" s="70"/>
      <c r="S103" s="67">
        <f t="shared" si="43"/>
        <v>0</v>
      </c>
      <c r="T103" s="68"/>
      <c r="U103" s="67">
        <f t="shared" si="44"/>
        <v>0</v>
      </c>
      <c r="V103" s="68"/>
      <c r="W103" s="69">
        <f t="shared" si="45"/>
        <v>0</v>
      </c>
      <c r="X103" s="85"/>
      <c r="Y103" s="67">
        <f t="shared" si="46"/>
        <v>0</v>
      </c>
      <c r="Z103" s="68"/>
      <c r="AA103" s="67">
        <f t="shared" si="47"/>
        <v>0</v>
      </c>
      <c r="AB103" s="68"/>
      <c r="AC103" s="69">
        <f t="shared" si="48"/>
        <v>0</v>
      </c>
      <c r="AD103" s="104"/>
      <c r="AE103" s="71"/>
      <c r="AF103" s="71"/>
      <c r="AG103" s="71"/>
    </row>
    <row r="104" spans="1:33" s="265" customFormat="1" ht="17" customHeight="1">
      <c r="A104" s="383"/>
      <c r="B104" s="153" t="s">
        <v>194</v>
      </c>
      <c r="C104" s="150">
        <f t="shared" si="14"/>
        <v>1</v>
      </c>
      <c r="D104" s="82">
        <v>100</v>
      </c>
      <c r="E104" s="380">
        <f t="shared" si="15"/>
        <v>100</v>
      </c>
      <c r="F104" s="66"/>
      <c r="G104" s="67">
        <f t="shared" si="38"/>
        <v>0</v>
      </c>
      <c r="H104" s="68"/>
      <c r="I104" s="67">
        <f t="shared" si="39"/>
        <v>0</v>
      </c>
      <c r="J104" s="68"/>
      <c r="K104" s="69">
        <f t="shared" si="40"/>
        <v>0</v>
      </c>
      <c r="L104" s="472">
        <v>1</v>
      </c>
      <c r="M104" s="67">
        <f t="shared" si="19"/>
        <v>100</v>
      </c>
      <c r="N104" s="121"/>
      <c r="O104" s="67">
        <f t="shared" si="41"/>
        <v>0</v>
      </c>
      <c r="P104" s="68"/>
      <c r="Q104" s="113">
        <f t="shared" si="42"/>
        <v>0</v>
      </c>
      <c r="R104" s="70"/>
      <c r="S104" s="67">
        <f t="shared" si="43"/>
        <v>0</v>
      </c>
      <c r="T104" s="68"/>
      <c r="U104" s="67">
        <f t="shared" si="44"/>
        <v>0</v>
      </c>
      <c r="V104" s="68"/>
      <c r="W104" s="69">
        <f t="shared" si="45"/>
        <v>0</v>
      </c>
      <c r="X104" s="85"/>
      <c r="Y104" s="67">
        <f t="shared" si="46"/>
        <v>0</v>
      </c>
      <c r="Z104" s="68"/>
      <c r="AA104" s="67">
        <f t="shared" si="47"/>
        <v>0</v>
      </c>
      <c r="AB104" s="68"/>
      <c r="AC104" s="69">
        <f t="shared" si="48"/>
        <v>0</v>
      </c>
      <c r="AD104" s="104"/>
      <c r="AE104" s="71"/>
      <c r="AF104" s="71"/>
      <c r="AG104" s="71"/>
    </row>
    <row r="105" spans="1:33" s="265" customFormat="1" ht="17" customHeight="1">
      <c r="A105" s="383"/>
      <c r="B105" s="153" t="s">
        <v>195</v>
      </c>
      <c r="C105" s="150">
        <f t="shared" si="14"/>
        <v>5</v>
      </c>
      <c r="D105" s="82">
        <v>25</v>
      </c>
      <c r="E105" s="380">
        <f t="shared" si="15"/>
        <v>125</v>
      </c>
      <c r="F105" s="66"/>
      <c r="G105" s="67">
        <f t="shared" si="38"/>
        <v>0</v>
      </c>
      <c r="H105" s="68"/>
      <c r="I105" s="67">
        <f t="shared" si="39"/>
        <v>0</v>
      </c>
      <c r="J105" s="68"/>
      <c r="K105" s="69">
        <f t="shared" si="40"/>
        <v>0</v>
      </c>
      <c r="L105" s="472">
        <v>5</v>
      </c>
      <c r="M105" s="67">
        <f t="shared" si="19"/>
        <v>125</v>
      </c>
      <c r="N105" s="121"/>
      <c r="O105" s="67">
        <f t="shared" si="41"/>
        <v>0</v>
      </c>
      <c r="P105" s="68"/>
      <c r="Q105" s="113">
        <f t="shared" si="42"/>
        <v>0</v>
      </c>
      <c r="R105" s="70"/>
      <c r="S105" s="67">
        <f t="shared" si="43"/>
        <v>0</v>
      </c>
      <c r="T105" s="68"/>
      <c r="U105" s="67">
        <f t="shared" si="44"/>
        <v>0</v>
      </c>
      <c r="V105" s="68"/>
      <c r="W105" s="69">
        <f t="shared" si="45"/>
        <v>0</v>
      </c>
      <c r="X105" s="85"/>
      <c r="Y105" s="67">
        <f t="shared" si="46"/>
        <v>0</v>
      </c>
      <c r="Z105" s="68"/>
      <c r="AA105" s="67">
        <f t="shared" si="47"/>
        <v>0</v>
      </c>
      <c r="AB105" s="68"/>
      <c r="AC105" s="69">
        <f t="shared" si="48"/>
        <v>0</v>
      </c>
      <c r="AD105" s="104"/>
      <c r="AE105" s="71"/>
      <c r="AF105" s="71"/>
      <c r="AG105" s="71"/>
    </row>
    <row r="106" spans="1:33" s="265" customFormat="1" ht="17" customHeight="1">
      <c r="A106" s="383"/>
      <c r="B106" s="153" t="s">
        <v>198</v>
      </c>
      <c r="C106" s="150">
        <f t="shared" si="14"/>
        <v>12</v>
      </c>
      <c r="D106" s="82">
        <v>90</v>
      </c>
      <c r="E106" s="380">
        <f t="shared" si="15"/>
        <v>1080</v>
      </c>
      <c r="F106" s="66"/>
      <c r="G106" s="67">
        <f t="shared" si="38"/>
        <v>0</v>
      </c>
      <c r="H106" s="68"/>
      <c r="I106" s="67">
        <f t="shared" si="39"/>
        <v>0</v>
      </c>
      <c r="J106" s="68"/>
      <c r="K106" s="69">
        <f t="shared" si="40"/>
        <v>0</v>
      </c>
      <c r="L106" s="472">
        <v>12</v>
      </c>
      <c r="M106" s="67">
        <f t="shared" si="19"/>
        <v>1080</v>
      </c>
      <c r="N106" s="121"/>
      <c r="O106" s="67">
        <f t="shared" si="41"/>
        <v>0</v>
      </c>
      <c r="P106" s="68"/>
      <c r="Q106" s="113">
        <f t="shared" si="42"/>
        <v>0</v>
      </c>
      <c r="R106" s="70"/>
      <c r="S106" s="67">
        <f t="shared" si="43"/>
        <v>0</v>
      </c>
      <c r="T106" s="68"/>
      <c r="U106" s="67">
        <f t="shared" si="44"/>
        <v>0</v>
      </c>
      <c r="V106" s="68"/>
      <c r="W106" s="69">
        <f t="shared" si="45"/>
        <v>0</v>
      </c>
      <c r="X106" s="85"/>
      <c r="Y106" s="67">
        <f t="shared" si="46"/>
        <v>0</v>
      </c>
      <c r="Z106" s="68"/>
      <c r="AA106" s="67">
        <f t="shared" si="47"/>
        <v>0</v>
      </c>
      <c r="AB106" s="68"/>
      <c r="AC106" s="69">
        <f t="shared" si="48"/>
        <v>0</v>
      </c>
      <c r="AD106" s="104"/>
      <c r="AE106" s="71"/>
      <c r="AF106" s="71"/>
      <c r="AG106" s="71"/>
    </row>
    <row r="107" spans="1:33" s="265" customFormat="1" ht="17" customHeight="1">
      <c r="A107" s="383"/>
      <c r="B107" s="153" t="s">
        <v>199</v>
      </c>
      <c r="C107" s="150">
        <f t="shared" si="14"/>
        <v>10</v>
      </c>
      <c r="D107" s="82">
        <v>75</v>
      </c>
      <c r="E107" s="380">
        <f t="shared" si="15"/>
        <v>750</v>
      </c>
      <c r="F107" s="66"/>
      <c r="G107" s="67">
        <f t="shared" si="38"/>
        <v>0</v>
      </c>
      <c r="H107" s="68"/>
      <c r="I107" s="67">
        <f t="shared" si="39"/>
        <v>0</v>
      </c>
      <c r="J107" s="68"/>
      <c r="K107" s="69">
        <f t="shared" si="40"/>
        <v>0</v>
      </c>
      <c r="L107" s="472">
        <v>10</v>
      </c>
      <c r="M107" s="67">
        <f t="shared" si="19"/>
        <v>750</v>
      </c>
      <c r="N107" s="121"/>
      <c r="O107" s="67">
        <f t="shared" si="41"/>
        <v>0</v>
      </c>
      <c r="P107" s="68"/>
      <c r="Q107" s="113">
        <f t="shared" si="42"/>
        <v>0</v>
      </c>
      <c r="R107" s="70"/>
      <c r="S107" s="67">
        <f t="shared" si="43"/>
        <v>0</v>
      </c>
      <c r="T107" s="68"/>
      <c r="U107" s="67">
        <f t="shared" si="44"/>
        <v>0</v>
      </c>
      <c r="V107" s="68"/>
      <c r="W107" s="69">
        <f t="shared" si="45"/>
        <v>0</v>
      </c>
      <c r="X107" s="85"/>
      <c r="Y107" s="67">
        <f t="shared" si="46"/>
        <v>0</v>
      </c>
      <c r="Z107" s="68"/>
      <c r="AA107" s="67">
        <f t="shared" si="47"/>
        <v>0</v>
      </c>
      <c r="AB107" s="68"/>
      <c r="AC107" s="69">
        <f t="shared" si="48"/>
        <v>0</v>
      </c>
      <c r="AD107" s="104"/>
      <c r="AE107" s="71"/>
      <c r="AF107" s="71"/>
      <c r="AG107" s="71"/>
    </row>
    <row r="108" spans="1:33" s="265" customFormat="1" ht="17" customHeight="1">
      <c r="A108" s="383"/>
      <c r="B108" s="153" t="s">
        <v>200</v>
      </c>
      <c r="C108" s="150">
        <f t="shared" si="14"/>
        <v>4</v>
      </c>
      <c r="D108" s="82">
        <v>40</v>
      </c>
      <c r="E108" s="380">
        <f t="shared" si="15"/>
        <v>160</v>
      </c>
      <c r="F108" s="66"/>
      <c r="G108" s="67">
        <f t="shared" si="38"/>
        <v>0</v>
      </c>
      <c r="H108" s="68"/>
      <c r="I108" s="67">
        <f t="shared" si="39"/>
        <v>0</v>
      </c>
      <c r="J108" s="68"/>
      <c r="K108" s="69">
        <f t="shared" si="40"/>
        <v>0</v>
      </c>
      <c r="L108" s="472">
        <v>4</v>
      </c>
      <c r="M108" s="67">
        <f t="shared" si="19"/>
        <v>160</v>
      </c>
      <c r="N108" s="121"/>
      <c r="O108" s="67">
        <f t="shared" si="41"/>
        <v>0</v>
      </c>
      <c r="P108" s="68"/>
      <c r="Q108" s="113">
        <f t="shared" si="42"/>
        <v>0</v>
      </c>
      <c r="R108" s="70"/>
      <c r="S108" s="67">
        <f t="shared" si="43"/>
        <v>0</v>
      </c>
      <c r="T108" s="68"/>
      <c r="U108" s="67">
        <f t="shared" si="44"/>
        <v>0</v>
      </c>
      <c r="V108" s="68"/>
      <c r="W108" s="69">
        <f t="shared" si="45"/>
        <v>0</v>
      </c>
      <c r="X108" s="85"/>
      <c r="Y108" s="67">
        <f t="shared" si="46"/>
        <v>0</v>
      </c>
      <c r="Z108" s="68"/>
      <c r="AA108" s="67">
        <f t="shared" si="47"/>
        <v>0</v>
      </c>
      <c r="AB108" s="68"/>
      <c r="AC108" s="69">
        <f t="shared" si="48"/>
        <v>0</v>
      </c>
      <c r="AD108" s="104"/>
      <c r="AE108" s="71"/>
      <c r="AF108" s="71"/>
      <c r="AG108" s="71"/>
    </row>
    <row r="109" spans="1:33" s="265" customFormat="1" ht="17" customHeight="1">
      <c r="A109" s="383"/>
      <c r="B109" s="153" t="s">
        <v>201</v>
      </c>
      <c r="C109" s="150">
        <f t="shared" si="14"/>
        <v>1</v>
      </c>
      <c r="D109" s="82">
        <v>50</v>
      </c>
      <c r="E109" s="380">
        <f t="shared" si="15"/>
        <v>50</v>
      </c>
      <c r="F109" s="66"/>
      <c r="G109" s="67">
        <f t="shared" si="38"/>
        <v>0</v>
      </c>
      <c r="H109" s="68"/>
      <c r="I109" s="67">
        <f t="shared" si="39"/>
        <v>0</v>
      </c>
      <c r="J109" s="68"/>
      <c r="K109" s="69">
        <f t="shared" si="40"/>
        <v>0</v>
      </c>
      <c r="L109" s="472">
        <v>1</v>
      </c>
      <c r="M109" s="67">
        <f t="shared" si="19"/>
        <v>50</v>
      </c>
      <c r="N109" s="121"/>
      <c r="O109" s="67">
        <f t="shared" si="41"/>
        <v>0</v>
      </c>
      <c r="P109" s="68"/>
      <c r="Q109" s="113">
        <f t="shared" si="42"/>
        <v>0</v>
      </c>
      <c r="R109" s="70"/>
      <c r="S109" s="67">
        <f t="shared" si="43"/>
        <v>0</v>
      </c>
      <c r="T109" s="68"/>
      <c r="U109" s="67">
        <f t="shared" si="44"/>
        <v>0</v>
      </c>
      <c r="V109" s="68"/>
      <c r="W109" s="69">
        <f t="shared" si="45"/>
        <v>0</v>
      </c>
      <c r="X109" s="85"/>
      <c r="Y109" s="67">
        <f t="shared" si="46"/>
        <v>0</v>
      </c>
      <c r="Z109" s="68"/>
      <c r="AA109" s="67">
        <f t="shared" si="47"/>
        <v>0</v>
      </c>
      <c r="AB109" s="68"/>
      <c r="AC109" s="69">
        <f t="shared" si="48"/>
        <v>0</v>
      </c>
      <c r="AD109" s="104"/>
      <c r="AE109" s="71"/>
      <c r="AF109" s="71"/>
      <c r="AG109" s="71"/>
    </row>
    <row r="110" spans="1:33" s="265" customFormat="1" ht="17" customHeight="1">
      <c r="A110" s="383"/>
      <c r="B110" s="153" t="s">
        <v>202</v>
      </c>
      <c r="C110" s="150">
        <f t="shared" si="14"/>
        <v>3</v>
      </c>
      <c r="D110" s="82">
        <v>20</v>
      </c>
      <c r="E110" s="380">
        <f t="shared" si="15"/>
        <v>60</v>
      </c>
      <c r="F110" s="66"/>
      <c r="G110" s="67">
        <f t="shared" si="38"/>
        <v>0</v>
      </c>
      <c r="H110" s="68"/>
      <c r="I110" s="67">
        <f t="shared" si="39"/>
        <v>0</v>
      </c>
      <c r="J110" s="68"/>
      <c r="K110" s="69">
        <f t="shared" si="40"/>
        <v>0</v>
      </c>
      <c r="L110" s="472">
        <v>3</v>
      </c>
      <c r="M110" s="67">
        <f t="shared" si="19"/>
        <v>60</v>
      </c>
      <c r="N110" s="121"/>
      <c r="O110" s="67">
        <f t="shared" si="41"/>
        <v>0</v>
      </c>
      <c r="P110" s="68"/>
      <c r="Q110" s="113">
        <f t="shared" si="42"/>
        <v>0</v>
      </c>
      <c r="R110" s="70"/>
      <c r="S110" s="67">
        <f t="shared" si="43"/>
        <v>0</v>
      </c>
      <c r="T110" s="68"/>
      <c r="U110" s="67">
        <f t="shared" si="44"/>
        <v>0</v>
      </c>
      <c r="V110" s="68"/>
      <c r="W110" s="69">
        <f t="shared" si="45"/>
        <v>0</v>
      </c>
      <c r="X110" s="85"/>
      <c r="Y110" s="67">
        <f t="shared" si="46"/>
        <v>0</v>
      </c>
      <c r="Z110" s="68"/>
      <c r="AA110" s="67">
        <f t="shared" si="47"/>
        <v>0</v>
      </c>
      <c r="AB110" s="68"/>
      <c r="AC110" s="69">
        <f t="shared" si="48"/>
        <v>0</v>
      </c>
      <c r="AD110" s="104"/>
      <c r="AE110" s="71"/>
      <c r="AF110" s="71"/>
      <c r="AG110" s="71"/>
    </row>
    <row r="111" spans="1:33" s="265" customFormat="1" ht="17" customHeight="1">
      <c r="A111" s="383"/>
      <c r="B111" s="153" t="s">
        <v>203</v>
      </c>
      <c r="C111" s="150">
        <f t="shared" si="14"/>
        <v>1</v>
      </c>
      <c r="D111" s="82">
        <v>10</v>
      </c>
      <c r="E111" s="380">
        <f t="shared" si="15"/>
        <v>10</v>
      </c>
      <c r="F111" s="66"/>
      <c r="G111" s="67">
        <f t="shared" si="38"/>
        <v>0</v>
      </c>
      <c r="H111" s="68"/>
      <c r="I111" s="67">
        <f t="shared" si="39"/>
        <v>0</v>
      </c>
      <c r="J111" s="68"/>
      <c r="K111" s="69">
        <f t="shared" si="40"/>
        <v>0</v>
      </c>
      <c r="L111" s="472">
        <v>1</v>
      </c>
      <c r="M111" s="67">
        <f t="shared" si="19"/>
        <v>10</v>
      </c>
      <c r="N111" s="121"/>
      <c r="O111" s="67">
        <f t="shared" si="41"/>
        <v>0</v>
      </c>
      <c r="P111" s="68"/>
      <c r="Q111" s="113">
        <f t="shared" si="42"/>
        <v>0</v>
      </c>
      <c r="R111" s="70"/>
      <c r="S111" s="67">
        <f t="shared" si="43"/>
        <v>0</v>
      </c>
      <c r="T111" s="68"/>
      <c r="U111" s="67">
        <f t="shared" si="44"/>
        <v>0</v>
      </c>
      <c r="V111" s="68"/>
      <c r="W111" s="69">
        <f t="shared" si="45"/>
        <v>0</v>
      </c>
      <c r="X111" s="85"/>
      <c r="Y111" s="67">
        <f t="shared" si="46"/>
        <v>0</v>
      </c>
      <c r="Z111" s="68"/>
      <c r="AA111" s="67">
        <f t="shared" si="47"/>
        <v>0</v>
      </c>
      <c r="AB111" s="68"/>
      <c r="AC111" s="69">
        <f t="shared" si="48"/>
        <v>0</v>
      </c>
      <c r="AD111" s="104"/>
      <c r="AE111" s="71"/>
      <c r="AF111" s="71"/>
      <c r="AG111" s="71"/>
    </row>
    <row r="112" spans="1:33" s="265" customFormat="1" ht="17" customHeight="1">
      <c r="A112" s="383"/>
      <c r="B112" s="153" t="s">
        <v>204</v>
      </c>
      <c r="C112" s="150">
        <f t="shared" si="14"/>
        <v>1</v>
      </c>
      <c r="D112" s="82">
        <v>100</v>
      </c>
      <c r="E112" s="380">
        <f t="shared" si="15"/>
        <v>100</v>
      </c>
      <c r="F112" s="66"/>
      <c r="G112" s="67">
        <f t="shared" si="38"/>
        <v>0</v>
      </c>
      <c r="H112" s="68"/>
      <c r="I112" s="67">
        <f t="shared" si="39"/>
        <v>0</v>
      </c>
      <c r="J112" s="68"/>
      <c r="K112" s="69">
        <f t="shared" si="40"/>
        <v>0</v>
      </c>
      <c r="L112" s="472">
        <v>1</v>
      </c>
      <c r="M112" s="67">
        <f t="shared" si="19"/>
        <v>100</v>
      </c>
      <c r="N112" s="121"/>
      <c r="O112" s="67">
        <f t="shared" si="41"/>
        <v>0</v>
      </c>
      <c r="P112" s="68"/>
      <c r="Q112" s="113">
        <f t="shared" si="42"/>
        <v>0</v>
      </c>
      <c r="R112" s="70"/>
      <c r="S112" s="67">
        <f t="shared" si="43"/>
        <v>0</v>
      </c>
      <c r="T112" s="68"/>
      <c r="U112" s="67">
        <f t="shared" si="44"/>
        <v>0</v>
      </c>
      <c r="V112" s="68"/>
      <c r="W112" s="69">
        <f t="shared" si="45"/>
        <v>0</v>
      </c>
      <c r="X112" s="85"/>
      <c r="Y112" s="67">
        <f t="shared" si="46"/>
        <v>0</v>
      </c>
      <c r="Z112" s="68"/>
      <c r="AA112" s="67">
        <f t="shared" si="47"/>
        <v>0</v>
      </c>
      <c r="AB112" s="68"/>
      <c r="AC112" s="69">
        <f t="shared" si="48"/>
        <v>0</v>
      </c>
      <c r="AD112" s="104"/>
      <c r="AE112" s="71"/>
      <c r="AF112" s="71"/>
      <c r="AG112" s="71"/>
    </row>
    <row r="113" spans="1:33" s="265" customFormat="1" ht="17" customHeight="1">
      <c r="A113" s="383"/>
      <c r="B113" s="153" t="s">
        <v>205</v>
      </c>
      <c r="C113" s="150">
        <f t="shared" si="14"/>
        <v>3</v>
      </c>
      <c r="D113" s="82">
        <v>100</v>
      </c>
      <c r="E113" s="380">
        <f t="shared" si="15"/>
        <v>300</v>
      </c>
      <c r="F113" s="66"/>
      <c r="G113" s="67">
        <f t="shared" si="38"/>
        <v>0</v>
      </c>
      <c r="H113" s="68"/>
      <c r="I113" s="67">
        <f t="shared" si="39"/>
        <v>0</v>
      </c>
      <c r="J113" s="68"/>
      <c r="K113" s="69">
        <f t="shared" si="40"/>
        <v>0</v>
      </c>
      <c r="L113" s="472">
        <v>3</v>
      </c>
      <c r="M113" s="67">
        <f t="shared" si="19"/>
        <v>300</v>
      </c>
      <c r="N113" s="121"/>
      <c r="O113" s="67">
        <f t="shared" si="41"/>
        <v>0</v>
      </c>
      <c r="P113" s="68"/>
      <c r="Q113" s="113">
        <f t="shared" si="42"/>
        <v>0</v>
      </c>
      <c r="R113" s="70"/>
      <c r="S113" s="67">
        <f t="shared" si="43"/>
        <v>0</v>
      </c>
      <c r="T113" s="68"/>
      <c r="U113" s="67">
        <f t="shared" si="44"/>
        <v>0</v>
      </c>
      <c r="V113" s="68"/>
      <c r="W113" s="69">
        <f t="shared" si="45"/>
        <v>0</v>
      </c>
      <c r="X113" s="85"/>
      <c r="Y113" s="67">
        <f t="shared" si="46"/>
        <v>0</v>
      </c>
      <c r="Z113" s="68"/>
      <c r="AA113" s="67">
        <f t="shared" si="47"/>
        <v>0</v>
      </c>
      <c r="AB113" s="68"/>
      <c r="AC113" s="69">
        <f t="shared" si="48"/>
        <v>0</v>
      </c>
      <c r="AD113" s="104"/>
      <c r="AE113" s="71"/>
      <c r="AF113" s="71"/>
      <c r="AG113" s="71"/>
    </row>
    <row r="114" spans="1:33" s="265" customFormat="1" ht="17" customHeight="1">
      <c r="A114" s="383"/>
      <c r="B114" s="305" t="s">
        <v>243</v>
      </c>
      <c r="C114" s="150">
        <f t="shared" si="14"/>
        <v>1</v>
      </c>
      <c r="D114" s="82">
        <v>7500</v>
      </c>
      <c r="E114" s="380">
        <f t="shared" si="15"/>
        <v>7500</v>
      </c>
      <c r="F114" s="66"/>
      <c r="G114" s="67">
        <f t="shared" si="38"/>
        <v>0</v>
      </c>
      <c r="H114" s="68"/>
      <c r="I114" s="67">
        <f t="shared" si="39"/>
        <v>0</v>
      </c>
      <c r="J114" s="68"/>
      <c r="K114" s="69">
        <f t="shared" si="40"/>
        <v>0</v>
      </c>
      <c r="L114" s="472">
        <v>1</v>
      </c>
      <c r="M114" s="67">
        <f t="shared" si="19"/>
        <v>7500</v>
      </c>
      <c r="N114" s="121"/>
      <c r="O114" s="67">
        <f t="shared" si="41"/>
        <v>0</v>
      </c>
      <c r="P114" s="68"/>
      <c r="Q114" s="113">
        <f t="shared" si="42"/>
        <v>0</v>
      </c>
      <c r="R114" s="70"/>
      <c r="S114" s="67">
        <f t="shared" si="43"/>
        <v>0</v>
      </c>
      <c r="T114" s="68"/>
      <c r="U114" s="67">
        <f t="shared" si="44"/>
        <v>0</v>
      </c>
      <c r="V114" s="68"/>
      <c r="W114" s="69">
        <f t="shared" si="45"/>
        <v>0</v>
      </c>
      <c r="X114" s="85"/>
      <c r="Y114" s="67">
        <f t="shared" si="46"/>
        <v>0</v>
      </c>
      <c r="Z114" s="68"/>
      <c r="AA114" s="67">
        <f t="shared" si="47"/>
        <v>0</v>
      </c>
      <c r="AB114" s="68"/>
      <c r="AC114" s="69">
        <f t="shared" si="48"/>
        <v>0</v>
      </c>
      <c r="AD114" s="104"/>
      <c r="AE114" s="71"/>
      <c r="AF114" s="71"/>
      <c r="AG114" s="71"/>
    </row>
    <row r="115" spans="1:33" s="265" customFormat="1" ht="17" customHeight="1">
      <c r="A115" s="383"/>
      <c r="B115" s="153" t="s">
        <v>244</v>
      </c>
      <c r="C115" s="150">
        <f t="shared" ref="C115:C147" si="49">F115+H115+J115+L115+N115+P115+R115+T115+V115+X115+Z115+AB115</f>
        <v>5</v>
      </c>
      <c r="D115" s="82">
        <v>400</v>
      </c>
      <c r="E115" s="380">
        <f t="shared" ref="E115:E166" si="50">D115*C115</f>
        <v>2000</v>
      </c>
      <c r="F115" s="66"/>
      <c r="G115" s="67">
        <f t="shared" si="38"/>
        <v>0</v>
      </c>
      <c r="H115" s="68"/>
      <c r="I115" s="67">
        <f t="shared" si="39"/>
        <v>0</v>
      </c>
      <c r="J115" s="68"/>
      <c r="K115" s="69">
        <f t="shared" si="40"/>
        <v>0</v>
      </c>
      <c r="L115" s="472">
        <v>5</v>
      </c>
      <c r="M115" s="67">
        <f t="shared" ref="M115:M166" si="51">L115*D115</f>
        <v>2000</v>
      </c>
      <c r="N115" s="121"/>
      <c r="O115" s="67">
        <f t="shared" si="41"/>
        <v>0</v>
      </c>
      <c r="P115" s="68"/>
      <c r="Q115" s="113">
        <f t="shared" si="42"/>
        <v>0</v>
      </c>
      <c r="R115" s="70"/>
      <c r="S115" s="67">
        <f t="shared" si="43"/>
        <v>0</v>
      </c>
      <c r="T115" s="68"/>
      <c r="U115" s="67">
        <f t="shared" si="44"/>
        <v>0</v>
      </c>
      <c r="V115" s="68"/>
      <c r="W115" s="69">
        <f t="shared" si="45"/>
        <v>0</v>
      </c>
      <c r="X115" s="85"/>
      <c r="Y115" s="67">
        <f t="shared" si="46"/>
        <v>0</v>
      </c>
      <c r="Z115" s="68"/>
      <c r="AA115" s="67">
        <f t="shared" si="47"/>
        <v>0</v>
      </c>
      <c r="AB115" s="68"/>
      <c r="AC115" s="69">
        <f t="shared" si="48"/>
        <v>0</v>
      </c>
      <c r="AD115" s="104"/>
      <c r="AE115" s="71"/>
      <c r="AF115" s="71"/>
      <c r="AG115" s="71"/>
    </row>
    <row r="116" spans="1:33" s="265" customFormat="1" ht="17" customHeight="1">
      <c r="A116" s="383"/>
      <c r="B116" s="153" t="s">
        <v>499</v>
      </c>
      <c r="C116" s="150">
        <f t="shared" si="49"/>
        <v>3</v>
      </c>
      <c r="D116" s="82">
        <v>350</v>
      </c>
      <c r="E116" s="380">
        <f t="shared" si="50"/>
        <v>1050</v>
      </c>
      <c r="F116" s="66"/>
      <c r="G116" s="67">
        <f t="shared" si="38"/>
        <v>0</v>
      </c>
      <c r="H116" s="68"/>
      <c r="I116" s="67">
        <f t="shared" si="39"/>
        <v>0</v>
      </c>
      <c r="J116" s="68"/>
      <c r="K116" s="69">
        <f t="shared" si="40"/>
        <v>0</v>
      </c>
      <c r="L116" s="472">
        <v>3</v>
      </c>
      <c r="M116" s="67">
        <f t="shared" si="51"/>
        <v>1050</v>
      </c>
      <c r="N116" s="121"/>
      <c r="O116" s="67">
        <f t="shared" si="41"/>
        <v>0</v>
      </c>
      <c r="P116" s="68"/>
      <c r="Q116" s="113">
        <f t="shared" si="42"/>
        <v>0</v>
      </c>
      <c r="R116" s="70"/>
      <c r="S116" s="67">
        <f t="shared" si="43"/>
        <v>0</v>
      </c>
      <c r="T116" s="68"/>
      <c r="U116" s="67">
        <f t="shared" si="44"/>
        <v>0</v>
      </c>
      <c r="V116" s="68"/>
      <c r="W116" s="69">
        <f t="shared" si="45"/>
        <v>0</v>
      </c>
      <c r="X116" s="85"/>
      <c r="Y116" s="67">
        <f t="shared" si="46"/>
        <v>0</v>
      </c>
      <c r="Z116" s="68"/>
      <c r="AA116" s="67">
        <f t="shared" si="47"/>
        <v>0</v>
      </c>
      <c r="AB116" s="68"/>
      <c r="AC116" s="69">
        <f t="shared" si="48"/>
        <v>0</v>
      </c>
      <c r="AD116" s="104"/>
      <c r="AE116" s="71"/>
      <c r="AF116" s="71"/>
      <c r="AG116" s="71"/>
    </row>
    <row r="117" spans="1:33" s="265" customFormat="1" ht="17" customHeight="1">
      <c r="A117" s="383"/>
      <c r="B117" s="153" t="s">
        <v>500</v>
      </c>
      <c r="C117" s="150">
        <f t="shared" si="49"/>
        <v>3</v>
      </c>
      <c r="D117" s="82">
        <v>350</v>
      </c>
      <c r="E117" s="380">
        <f t="shared" si="50"/>
        <v>1050</v>
      </c>
      <c r="F117" s="66"/>
      <c r="G117" s="67">
        <f t="shared" si="38"/>
        <v>0</v>
      </c>
      <c r="H117" s="68"/>
      <c r="I117" s="67">
        <f t="shared" si="39"/>
        <v>0</v>
      </c>
      <c r="J117" s="68"/>
      <c r="K117" s="69">
        <f t="shared" si="40"/>
        <v>0</v>
      </c>
      <c r="L117" s="472">
        <v>3</v>
      </c>
      <c r="M117" s="67">
        <f t="shared" si="51"/>
        <v>1050</v>
      </c>
      <c r="N117" s="121"/>
      <c r="O117" s="67">
        <f t="shared" si="41"/>
        <v>0</v>
      </c>
      <c r="P117" s="68"/>
      <c r="Q117" s="113">
        <f t="shared" si="42"/>
        <v>0</v>
      </c>
      <c r="R117" s="70"/>
      <c r="S117" s="67">
        <f t="shared" si="43"/>
        <v>0</v>
      </c>
      <c r="T117" s="68"/>
      <c r="U117" s="67">
        <f t="shared" si="44"/>
        <v>0</v>
      </c>
      <c r="V117" s="68"/>
      <c r="W117" s="69">
        <f t="shared" si="45"/>
        <v>0</v>
      </c>
      <c r="X117" s="85"/>
      <c r="Y117" s="67">
        <f t="shared" si="46"/>
        <v>0</v>
      </c>
      <c r="Z117" s="68"/>
      <c r="AA117" s="67">
        <f t="shared" si="47"/>
        <v>0</v>
      </c>
      <c r="AB117" s="68"/>
      <c r="AC117" s="69">
        <f t="shared" si="48"/>
        <v>0</v>
      </c>
      <c r="AD117" s="104"/>
      <c r="AE117" s="71"/>
      <c r="AF117" s="71"/>
      <c r="AG117" s="71"/>
    </row>
    <row r="118" spans="1:33" s="265" customFormat="1" ht="17" customHeight="1">
      <c r="A118" s="383"/>
      <c r="B118" s="153" t="s">
        <v>211</v>
      </c>
      <c r="C118" s="150">
        <f t="shared" si="49"/>
        <v>5</v>
      </c>
      <c r="D118" s="82">
        <v>450</v>
      </c>
      <c r="E118" s="380">
        <f t="shared" si="50"/>
        <v>2250</v>
      </c>
      <c r="F118" s="66"/>
      <c r="G118" s="67">
        <f t="shared" si="27"/>
        <v>0</v>
      </c>
      <c r="H118" s="68"/>
      <c r="I118" s="67">
        <f t="shared" si="28"/>
        <v>0</v>
      </c>
      <c r="J118" s="68"/>
      <c r="K118" s="69">
        <f t="shared" si="29"/>
        <v>0</v>
      </c>
      <c r="L118" s="472">
        <v>5</v>
      </c>
      <c r="M118" s="67">
        <f t="shared" si="51"/>
        <v>2250</v>
      </c>
      <c r="N118" s="121"/>
      <c r="O118" s="67">
        <f t="shared" si="30"/>
        <v>0</v>
      </c>
      <c r="P118" s="68"/>
      <c r="Q118" s="113">
        <f t="shared" si="31"/>
        <v>0</v>
      </c>
      <c r="R118" s="70"/>
      <c r="S118" s="67">
        <f t="shared" si="32"/>
        <v>0</v>
      </c>
      <c r="T118" s="68"/>
      <c r="U118" s="67">
        <f t="shared" si="33"/>
        <v>0</v>
      </c>
      <c r="V118" s="68"/>
      <c r="W118" s="69">
        <f t="shared" si="34"/>
        <v>0</v>
      </c>
      <c r="X118" s="85"/>
      <c r="Y118" s="67">
        <f t="shared" si="35"/>
        <v>0</v>
      </c>
      <c r="Z118" s="68"/>
      <c r="AA118" s="67">
        <f t="shared" si="36"/>
        <v>0</v>
      </c>
      <c r="AB118" s="68"/>
      <c r="AC118" s="69">
        <f t="shared" si="37"/>
        <v>0</v>
      </c>
      <c r="AD118" s="104"/>
      <c r="AE118" s="71"/>
      <c r="AF118" s="71"/>
      <c r="AG118" s="71"/>
    </row>
    <row r="119" spans="1:33" s="265" customFormat="1" ht="17" customHeight="1">
      <c r="A119" s="383"/>
      <c r="B119" s="153" t="s">
        <v>212</v>
      </c>
      <c r="C119" s="150">
        <f t="shared" si="49"/>
        <v>4</v>
      </c>
      <c r="D119" s="82">
        <v>450</v>
      </c>
      <c r="E119" s="380">
        <f t="shared" si="50"/>
        <v>1800</v>
      </c>
      <c r="F119" s="66"/>
      <c r="G119" s="67">
        <f t="shared" si="27"/>
        <v>0</v>
      </c>
      <c r="H119" s="68"/>
      <c r="I119" s="67">
        <f t="shared" si="28"/>
        <v>0</v>
      </c>
      <c r="J119" s="68"/>
      <c r="K119" s="69">
        <f t="shared" si="29"/>
        <v>0</v>
      </c>
      <c r="L119" s="472">
        <v>4</v>
      </c>
      <c r="M119" s="67">
        <f t="shared" si="51"/>
        <v>1800</v>
      </c>
      <c r="N119" s="121"/>
      <c r="O119" s="67">
        <f t="shared" si="30"/>
        <v>0</v>
      </c>
      <c r="P119" s="68"/>
      <c r="Q119" s="113">
        <f t="shared" si="31"/>
        <v>0</v>
      </c>
      <c r="R119" s="70"/>
      <c r="S119" s="67">
        <f t="shared" si="32"/>
        <v>0</v>
      </c>
      <c r="T119" s="68"/>
      <c r="U119" s="67">
        <f t="shared" si="33"/>
        <v>0</v>
      </c>
      <c r="V119" s="68"/>
      <c r="W119" s="69">
        <f t="shared" si="34"/>
        <v>0</v>
      </c>
      <c r="X119" s="85"/>
      <c r="Y119" s="67">
        <f t="shared" si="35"/>
        <v>0</v>
      </c>
      <c r="Z119" s="68"/>
      <c r="AA119" s="67">
        <f t="shared" si="36"/>
        <v>0</v>
      </c>
      <c r="AB119" s="68"/>
      <c r="AC119" s="69">
        <f t="shared" si="37"/>
        <v>0</v>
      </c>
      <c r="AD119" s="104"/>
      <c r="AE119" s="71"/>
      <c r="AF119" s="71"/>
      <c r="AG119" s="71"/>
    </row>
    <row r="120" spans="1:33" s="265" customFormat="1" ht="17" customHeight="1">
      <c r="A120" s="383"/>
      <c r="B120" s="153" t="s">
        <v>213</v>
      </c>
      <c r="C120" s="150">
        <f t="shared" si="49"/>
        <v>1</v>
      </c>
      <c r="D120" s="82">
        <v>100</v>
      </c>
      <c r="E120" s="380">
        <f t="shared" si="50"/>
        <v>100</v>
      </c>
      <c r="F120" s="66"/>
      <c r="G120" s="67">
        <f t="shared" si="27"/>
        <v>0</v>
      </c>
      <c r="H120" s="68"/>
      <c r="I120" s="67">
        <f t="shared" si="28"/>
        <v>0</v>
      </c>
      <c r="J120" s="68"/>
      <c r="K120" s="69">
        <f t="shared" si="29"/>
        <v>0</v>
      </c>
      <c r="L120" s="472">
        <v>1</v>
      </c>
      <c r="M120" s="67">
        <f t="shared" si="51"/>
        <v>100</v>
      </c>
      <c r="N120" s="121"/>
      <c r="O120" s="67">
        <f t="shared" si="30"/>
        <v>0</v>
      </c>
      <c r="P120" s="68"/>
      <c r="Q120" s="113">
        <f t="shared" si="31"/>
        <v>0</v>
      </c>
      <c r="R120" s="70"/>
      <c r="S120" s="67">
        <f t="shared" si="32"/>
        <v>0</v>
      </c>
      <c r="T120" s="68"/>
      <c r="U120" s="67">
        <f t="shared" si="33"/>
        <v>0</v>
      </c>
      <c r="V120" s="68"/>
      <c r="W120" s="69">
        <f t="shared" si="34"/>
        <v>0</v>
      </c>
      <c r="X120" s="85"/>
      <c r="Y120" s="67">
        <f t="shared" si="35"/>
        <v>0</v>
      </c>
      <c r="Z120" s="68"/>
      <c r="AA120" s="67">
        <f t="shared" si="36"/>
        <v>0</v>
      </c>
      <c r="AB120" s="68"/>
      <c r="AC120" s="69">
        <f t="shared" si="37"/>
        <v>0</v>
      </c>
      <c r="AD120" s="104"/>
      <c r="AE120" s="71"/>
      <c r="AF120" s="71"/>
      <c r="AG120" s="71"/>
    </row>
    <row r="121" spans="1:33" s="265" customFormat="1" ht="17" customHeight="1">
      <c r="A121" s="383"/>
      <c r="B121" s="153" t="s">
        <v>214</v>
      </c>
      <c r="C121" s="150">
        <f t="shared" si="49"/>
        <v>20</v>
      </c>
      <c r="D121" s="82">
        <v>80</v>
      </c>
      <c r="E121" s="380">
        <f t="shared" si="50"/>
        <v>1600</v>
      </c>
      <c r="F121" s="66"/>
      <c r="G121" s="67">
        <f t="shared" si="27"/>
        <v>0</v>
      </c>
      <c r="H121" s="68"/>
      <c r="I121" s="67">
        <f t="shared" si="28"/>
        <v>0</v>
      </c>
      <c r="J121" s="68"/>
      <c r="K121" s="69">
        <f t="shared" si="29"/>
        <v>0</v>
      </c>
      <c r="L121" s="472">
        <v>20</v>
      </c>
      <c r="M121" s="67">
        <f t="shared" si="51"/>
        <v>1600</v>
      </c>
      <c r="N121" s="121"/>
      <c r="O121" s="67">
        <f t="shared" si="30"/>
        <v>0</v>
      </c>
      <c r="P121" s="68"/>
      <c r="Q121" s="113">
        <f t="shared" si="31"/>
        <v>0</v>
      </c>
      <c r="R121" s="70"/>
      <c r="S121" s="67">
        <f t="shared" si="32"/>
        <v>0</v>
      </c>
      <c r="T121" s="68"/>
      <c r="U121" s="67">
        <f t="shared" si="33"/>
        <v>0</v>
      </c>
      <c r="V121" s="68"/>
      <c r="W121" s="69">
        <f t="shared" si="34"/>
        <v>0</v>
      </c>
      <c r="X121" s="85"/>
      <c r="Y121" s="67">
        <f t="shared" si="35"/>
        <v>0</v>
      </c>
      <c r="Z121" s="68"/>
      <c r="AA121" s="67">
        <f t="shared" si="36"/>
        <v>0</v>
      </c>
      <c r="AB121" s="68"/>
      <c r="AC121" s="69">
        <f t="shared" si="37"/>
        <v>0</v>
      </c>
      <c r="AD121" s="104"/>
      <c r="AE121" s="71"/>
      <c r="AF121" s="71"/>
      <c r="AG121" s="71"/>
    </row>
    <row r="122" spans="1:33" s="265" customFormat="1" ht="17" customHeight="1">
      <c r="A122" s="383"/>
      <c r="B122" s="153" t="s">
        <v>215</v>
      </c>
      <c r="C122" s="150">
        <f t="shared" si="49"/>
        <v>2</v>
      </c>
      <c r="D122" s="82">
        <v>3500</v>
      </c>
      <c r="E122" s="380">
        <f t="shared" si="50"/>
        <v>7000</v>
      </c>
      <c r="F122" s="66"/>
      <c r="G122" s="67">
        <f t="shared" si="27"/>
        <v>0</v>
      </c>
      <c r="H122" s="68"/>
      <c r="I122" s="67">
        <f t="shared" si="28"/>
        <v>0</v>
      </c>
      <c r="J122" s="68"/>
      <c r="K122" s="69">
        <f t="shared" si="29"/>
        <v>0</v>
      </c>
      <c r="L122" s="472">
        <v>2</v>
      </c>
      <c r="M122" s="67">
        <f t="shared" si="51"/>
        <v>7000</v>
      </c>
      <c r="N122" s="121"/>
      <c r="O122" s="67">
        <f t="shared" si="30"/>
        <v>0</v>
      </c>
      <c r="P122" s="68"/>
      <c r="Q122" s="113">
        <f t="shared" si="31"/>
        <v>0</v>
      </c>
      <c r="R122" s="70"/>
      <c r="S122" s="67">
        <f t="shared" si="32"/>
        <v>0</v>
      </c>
      <c r="T122" s="68"/>
      <c r="U122" s="67">
        <f t="shared" si="33"/>
        <v>0</v>
      </c>
      <c r="V122" s="68"/>
      <c r="W122" s="69">
        <f t="shared" si="34"/>
        <v>0</v>
      </c>
      <c r="X122" s="85"/>
      <c r="Y122" s="67">
        <f t="shared" si="35"/>
        <v>0</v>
      </c>
      <c r="Z122" s="68"/>
      <c r="AA122" s="67">
        <f t="shared" si="36"/>
        <v>0</v>
      </c>
      <c r="AB122" s="68"/>
      <c r="AC122" s="69">
        <f t="shared" si="37"/>
        <v>0</v>
      </c>
      <c r="AD122" s="104"/>
      <c r="AE122" s="71"/>
      <c r="AF122" s="71"/>
      <c r="AG122" s="71"/>
    </row>
    <row r="123" spans="1:33" s="265" customFormat="1" ht="17" customHeight="1">
      <c r="A123" s="383"/>
      <c r="B123" s="153" t="s">
        <v>216</v>
      </c>
      <c r="C123" s="150">
        <f t="shared" si="49"/>
        <v>1</v>
      </c>
      <c r="D123" s="82">
        <v>300</v>
      </c>
      <c r="E123" s="380">
        <f t="shared" si="50"/>
        <v>300</v>
      </c>
      <c r="F123" s="66"/>
      <c r="G123" s="67">
        <f t="shared" si="27"/>
        <v>0</v>
      </c>
      <c r="H123" s="68"/>
      <c r="I123" s="67">
        <f t="shared" si="28"/>
        <v>0</v>
      </c>
      <c r="J123" s="68"/>
      <c r="K123" s="69">
        <f t="shared" si="29"/>
        <v>0</v>
      </c>
      <c r="L123" s="472">
        <v>1</v>
      </c>
      <c r="M123" s="67">
        <f t="shared" si="51"/>
        <v>300</v>
      </c>
      <c r="N123" s="121"/>
      <c r="O123" s="67">
        <f t="shared" si="30"/>
        <v>0</v>
      </c>
      <c r="P123" s="68"/>
      <c r="Q123" s="113">
        <f t="shared" si="31"/>
        <v>0</v>
      </c>
      <c r="R123" s="70"/>
      <c r="S123" s="67">
        <f t="shared" si="32"/>
        <v>0</v>
      </c>
      <c r="T123" s="68"/>
      <c r="U123" s="67">
        <f t="shared" si="33"/>
        <v>0</v>
      </c>
      <c r="V123" s="68"/>
      <c r="W123" s="69">
        <f t="shared" si="34"/>
        <v>0</v>
      </c>
      <c r="X123" s="85"/>
      <c r="Y123" s="67">
        <f t="shared" si="35"/>
        <v>0</v>
      </c>
      <c r="Z123" s="68"/>
      <c r="AA123" s="67">
        <f t="shared" si="36"/>
        <v>0</v>
      </c>
      <c r="AB123" s="68"/>
      <c r="AC123" s="69">
        <f t="shared" si="37"/>
        <v>0</v>
      </c>
      <c r="AD123" s="104"/>
      <c r="AE123" s="71"/>
      <c r="AF123" s="71"/>
      <c r="AG123" s="71"/>
    </row>
    <row r="124" spans="1:33" s="265" customFormat="1" ht="17" customHeight="1">
      <c r="A124" s="383"/>
      <c r="B124" s="153" t="s">
        <v>217</v>
      </c>
      <c r="C124" s="150">
        <f t="shared" si="49"/>
        <v>1</v>
      </c>
      <c r="D124" s="82">
        <v>40</v>
      </c>
      <c r="E124" s="380">
        <f t="shared" si="50"/>
        <v>40</v>
      </c>
      <c r="F124" s="66"/>
      <c r="G124" s="67">
        <f t="shared" si="27"/>
        <v>0</v>
      </c>
      <c r="H124" s="68"/>
      <c r="I124" s="67">
        <f t="shared" si="28"/>
        <v>0</v>
      </c>
      <c r="J124" s="68"/>
      <c r="K124" s="69">
        <f t="shared" si="29"/>
        <v>0</v>
      </c>
      <c r="L124" s="472">
        <v>1</v>
      </c>
      <c r="M124" s="67">
        <f t="shared" si="51"/>
        <v>40</v>
      </c>
      <c r="N124" s="121"/>
      <c r="O124" s="67">
        <f t="shared" si="30"/>
        <v>0</v>
      </c>
      <c r="P124" s="68"/>
      <c r="Q124" s="113">
        <f t="shared" si="31"/>
        <v>0</v>
      </c>
      <c r="R124" s="70"/>
      <c r="S124" s="67">
        <f t="shared" si="32"/>
        <v>0</v>
      </c>
      <c r="T124" s="68"/>
      <c r="U124" s="67">
        <f t="shared" si="33"/>
        <v>0</v>
      </c>
      <c r="V124" s="68"/>
      <c r="W124" s="69">
        <f t="shared" si="34"/>
        <v>0</v>
      </c>
      <c r="X124" s="85"/>
      <c r="Y124" s="67">
        <f t="shared" si="35"/>
        <v>0</v>
      </c>
      <c r="Z124" s="68"/>
      <c r="AA124" s="67">
        <f t="shared" si="36"/>
        <v>0</v>
      </c>
      <c r="AB124" s="68"/>
      <c r="AC124" s="69">
        <f t="shared" si="37"/>
        <v>0</v>
      </c>
      <c r="AD124" s="104"/>
      <c r="AE124" s="71"/>
      <c r="AF124" s="71"/>
      <c r="AG124" s="71"/>
    </row>
    <row r="125" spans="1:33" s="265" customFormat="1" ht="17" customHeight="1">
      <c r="A125" s="383"/>
      <c r="B125" s="153" t="s">
        <v>219</v>
      </c>
      <c r="C125" s="150">
        <f t="shared" si="49"/>
        <v>5</v>
      </c>
      <c r="D125" s="82">
        <v>70</v>
      </c>
      <c r="E125" s="380">
        <f t="shared" si="50"/>
        <v>350</v>
      </c>
      <c r="F125" s="66"/>
      <c r="G125" s="67">
        <f t="shared" si="27"/>
        <v>0</v>
      </c>
      <c r="H125" s="68"/>
      <c r="I125" s="67">
        <f t="shared" si="28"/>
        <v>0</v>
      </c>
      <c r="J125" s="68"/>
      <c r="K125" s="69">
        <f t="shared" si="29"/>
        <v>0</v>
      </c>
      <c r="L125" s="472">
        <v>5</v>
      </c>
      <c r="M125" s="67">
        <f t="shared" si="51"/>
        <v>350</v>
      </c>
      <c r="N125" s="121"/>
      <c r="O125" s="67">
        <f t="shared" si="30"/>
        <v>0</v>
      </c>
      <c r="P125" s="68"/>
      <c r="Q125" s="113">
        <f t="shared" si="31"/>
        <v>0</v>
      </c>
      <c r="R125" s="70"/>
      <c r="S125" s="67">
        <f t="shared" si="32"/>
        <v>0</v>
      </c>
      <c r="T125" s="68"/>
      <c r="U125" s="67">
        <f t="shared" si="33"/>
        <v>0</v>
      </c>
      <c r="V125" s="68"/>
      <c r="W125" s="69">
        <f t="shared" si="34"/>
        <v>0</v>
      </c>
      <c r="X125" s="85"/>
      <c r="Y125" s="67">
        <f t="shared" si="35"/>
        <v>0</v>
      </c>
      <c r="Z125" s="68"/>
      <c r="AA125" s="67">
        <f t="shared" si="36"/>
        <v>0</v>
      </c>
      <c r="AB125" s="68"/>
      <c r="AC125" s="69">
        <f t="shared" si="37"/>
        <v>0</v>
      </c>
      <c r="AD125" s="104"/>
      <c r="AE125" s="71"/>
      <c r="AF125" s="71"/>
      <c r="AG125" s="71"/>
    </row>
    <row r="126" spans="1:33" s="265" customFormat="1" ht="17" customHeight="1">
      <c r="A126" s="383"/>
      <c r="B126" s="153" t="s">
        <v>245</v>
      </c>
      <c r="C126" s="150">
        <f t="shared" si="49"/>
        <v>1</v>
      </c>
      <c r="D126" s="82">
        <v>50</v>
      </c>
      <c r="E126" s="380">
        <f t="shared" si="50"/>
        <v>50</v>
      </c>
      <c r="F126" s="66"/>
      <c r="G126" s="67">
        <f t="shared" si="27"/>
        <v>0</v>
      </c>
      <c r="H126" s="68"/>
      <c r="I126" s="67">
        <f t="shared" si="28"/>
        <v>0</v>
      </c>
      <c r="J126" s="68"/>
      <c r="K126" s="69">
        <f t="shared" si="29"/>
        <v>0</v>
      </c>
      <c r="L126" s="472">
        <v>1</v>
      </c>
      <c r="M126" s="67">
        <f t="shared" si="51"/>
        <v>50</v>
      </c>
      <c r="N126" s="121"/>
      <c r="O126" s="67">
        <f t="shared" si="30"/>
        <v>0</v>
      </c>
      <c r="P126" s="68"/>
      <c r="Q126" s="113">
        <f t="shared" si="31"/>
        <v>0</v>
      </c>
      <c r="R126" s="70"/>
      <c r="S126" s="67">
        <f t="shared" si="32"/>
        <v>0</v>
      </c>
      <c r="T126" s="68"/>
      <c r="U126" s="67">
        <f t="shared" si="33"/>
        <v>0</v>
      </c>
      <c r="V126" s="68"/>
      <c r="W126" s="69">
        <f t="shared" si="34"/>
        <v>0</v>
      </c>
      <c r="X126" s="85"/>
      <c r="Y126" s="67">
        <f t="shared" si="35"/>
        <v>0</v>
      </c>
      <c r="Z126" s="68"/>
      <c r="AA126" s="67">
        <f t="shared" si="36"/>
        <v>0</v>
      </c>
      <c r="AB126" s="68"/>
      <c r="AC126" s="69">
        <f t="shared" si="37"/>
        <v>0</v>
      </c>
      <c r="AD126" s="104"/>
      <c r="AE126" s="71"/>
      <c r="AF126" s="71"/>
      <c r="AG126" s="71"/>
    </row>
    <row r="127" spans="1:33" s="265" customFormat="1" ht="17" customHeight="1">
      <c r="A127" s="383"/>
      <c r="B127" s="153" t="s">
        <v>220</v>
      </c>
      <c r="C127" s="150">
        <f t="shared" si="49"/>
        <v>1</v>
      </c>
      <c r="D127" s="82">
        <v>100</v>
      </c>
      <c r="E127" s="380">
        <f t="shared" si="50"/>
        <v>100</v>
      </c>
      <c r="F127" s="66"/>
      <c r="G127" s="67">
        <f t="shared" si="27"/>
        <v>0</v>
      </c>
      <c r="H127" s="68"/>
      <c r="I127" s="67">
        <f t="shared" si="28"/>
        <v>0</v>
      </c>
      <c r="J127" s="68"/>
      <c r="K127" s="69">
        <f t="shared" si="29"/>
        <v>0</v>
      </c>
      <c r="L127" s="472">
        <v>1</v>
      </c>
      <c r="M127" s="67">
        <f t="shared" si="51"/>
        <v>100</v>
      </c>
      <c r="N127" s="121"/>
      <c r="O127" s="67">
        <f t="shared" si="30"/>
        <v>0</v>
      </c>
      <c r="P127" s="68"/>
      <c r="Q127" s="113">
        <f t="shared" si="31"/>
        <v>0</v>
      </c>
      <c r="R127" s="70"/>
      <c r="S127" s="67">
        <f t="shared" si="32"/>
        <v>0</v>
      </c>
      <c r="T127" s="68"/>
      <c r="U127" s="67">
        <f t="shared" si="33"/>
        <v>0</v>
      </c>
      <c r="V127" s="68"/>
      <c r="W127" s="69">
        <f t="shared" si="34"/>
        <v>0</v>
      </c>
      <c r="X127" s="85"/>
      <c r="Y127" s="67">
        <f t="shared" si="35"/>
        <v>0</v>
      </c>
      <c r="Z127" s="68"/>
      <c r="AA127" s="67">
        <f t="shared" si="36"/>
        <v>0</v>
      </c>
      <c r="AB127" s="68"/>
      <c r="AC127" s="69">
        <f t="shared" si="37"/>
        <v>0</v>
      </c>
      <c r="AD127" s="104"/>
      <c r="AE127" s="71"/>
      <c r="AF127" s="71"/>
      <c r="AG127" s="71"/>
    </row>
    <row r="128" spans="1:33" s="265" customFormat="1" ht="17" customHeight="1">
      <c r="A128" s="383"/>
      <c r="B128" s="153" t="s">
        <v>222</v>
      </c>
      <c r="C128" s="150">
        <f t="shared" si="49"/>
        <v>1</v>
      </c>
      <c r="D128" s="82">
        <v>50</v>
      </c>
      <c r="E128" s="380">
        <f t="shared" si="50"/>
        <v>50</v>
      </c>
      <c r="F128" s="66"/>
      <c r="G128" s="67">
        <f t="shared" si="27"/>
        <v>0</v>
      </c>
      <c r="H128" s="68"/>
      <c r="I128" s="67">
        <f t="shared" si="28"/>
        <v>0</v>
      </c>
      <c r="J128" s="68"/>
      <c r="K128" s="69">
        <f t="shared" si="29"/>
        <v>0</v>
      </c>
      <c r="L128" s="472">
        <v>1</v>
      </c>
      <c r="M128" s="67">
        <f t="shared" si="51"/>
        <v>50</v>
      </c>
      <c r="N128" s="121"/>
      <c r="O128" s="67">
        <f t="shared" si="30"/>
        <v>0</v>
      </c>
      <c r="P128" s="68"/>
      <c r="Q128" s="113">
        <f t="shared" si="31"/>
        <v>0</v>
      </c>
      <c r="R128" s="70"/>
      <c r="S128" s="67">
        <f t="shared" si="32"/>
        <v>0</v>
      </c>
      <c r="T128" s="68"/>
      <c r="U128" s="67">
        <f t="shared" si="33"/>
        <v>0</v>
      </c>
      <c r="V128" s="68"/>
      <c r="W128" s="69">
        <f t="shared" si="34"/>
        <v>0</v>
      </c>
      <c r="X128" s="85"/>
      <c r="Y128" s="67">
        <f t="shared" si="35"/>
        <v>0</v>
      </c>
      <c r="Z128" s="68"/>
      <c r="AA128" s="67">
        <f t="shared" si="36"/>
        <v>0</v>
      </c>
      <c r="AB128" s="68"/>
      <c r="AC128" s="69">
        <f t="shared" si="37"/>
        <v>0</v>
      </c>
      <c r="AD128" s="104"/>
      <c r="AE128" s="71"/>
      <c r="AF128" s="71"/>
      <c r="AG128" s="71"/>
    </row>
    <row r="129" spans="1:33" s="265" customFormat="1" ht="17" customHeight="1">
      <c r="A129" s="383"/>
      <c r="B129" s="153" t="s">
        <v>223</v>
      </c>
      <c r="C129" s="150">
        <f t="shared" si="49"/>
        <v>3</v>
      </c>
      <c r="D129" s="82">
        <v>25</v>
      </c>
      <c r="E129" s="380">
        <f t="shared" si="50"/>
        <v>75</v>
      </c>
      <c r="F129" s="66"/>
      <c r="G129" s="67">
        <f t="shared" si="27"/>
        <v>0</v>
      </c>
      <c r="H129" s="68"/>
      <c r="I129" s="67">
        <f t="shared" si="28"/>
        <v>0</v>
      </c>
      <c r="J129" s="68"/>
      <c r="K129" s="69">
        <f t="shared" si="29"/>
        <v>0</v>
      </c>
      <c r="L129" s="472">
        <v>3</v>
      </c>
      <c r="M129" s="67">
        <f t="shared" si="51"/>
        <v>75</v>
      </c>
      <c r="N129" s="121"/>
      <c r="O129" s="67">
        <f t="shared" si="30"/>
        <v>0</v>
      </c>
      <c r="P129" s="68"/>
      <c r="Q129" s="113">
        <f t="shared" si="31"/>
        <v>0</v>
      </c>
      <c r="R129" s="70"/>
      <c r="S129" s="67">
        <f t="shared" si="32"/>
        <v>0</v>
      </c>
      <c r="T129" s="68"/>
      <c r="U129" s="67">
        <f t="shared" si="33"/>
        <v>0</v>
      </c>
      <c r="V129" s="68"/>
      <c r="W129" s="69">
        <f t="shared" si="34"/>
        <v>0</v>
      </c>
      <c r="X129" s="85"/>
      <c r="Y129" s="67">
        <f t="shared" si="35"/>
        <v>0</v>
      </c>
      <c r="Z129" s="68"/>
      <c r="AA129" s="67">
        <f t="shared" si="36"/>
        <v>0</v>
      </c>
      <c r="AB129" s="68"/>
      <c r="AC129" s="69">
        <f t="shared" si="37"/>
        <v>0</v>
      </c>
      <c r="AD129" s="104"/>
      <c r="AE129" s="71"/>
      <c r="AF129" s="71"/>
      <c r="AG129" s="71"/>
    </row>
    <row r="130" spans="1:33" s="265" customFormat="1" ht="17" customHeight="1">
      <c r="A130" s="383"/>
      <c r="B130" s="305" t="s">
        <v>501</v>
      </c>
      <c r="C130" s="150">
        <f t="shared" si="49"/>
        <v>15</v>
      </c>
      <c r="D130" s="82">
        <v>15</v>
      </c>
      <c r="E130" s="380">
        <f t="shared" si="50"/>
        <v>225</v>
      </c>
      <c r="F130" s="66"/>
      <c r="G130" s="67">
        <f t="shared" si="27"/>
        <v>0</v>
      </c>
      <c r="H130" s="68"/>
      <c r="I130" s="67">
        <f t="shared" si="28"/>
        <v>0</v>
      </c>
      <c r="J130" s="68"/>
      <c r="K130" s="69">
        <f t="shared" si="29"/>
        <v>0</v>
      </c>
      <c r="L130" s="472">
        <v>15</v>
      </c>
      <c r="M130" s="67">
        <f t="shared" si="51"/>
        <v>225</v>
      </c>
      <c r="N130" s="121"/>
      <c r="O130" s="67">
        <f t="shared" si="30"/>
        <v>0</v>
      </c>
      <c r="P130" s="68"/>
      <c r="Q130" s="113">
        <f t="shared" si="31"/>
        <v>0</v>
      </c>
      <c r="R130" s="70"/>
      <c r="S130" s="67">
        <f t="shared" si="32"/>
        <v>0</v>
      </c>
      <c r="T130" s="68"/>
      <c r="U130" s="67">
        <f t="shared" si="33"/>
        <v>0</v>
      </c>
      <c r="V130" s="68"/>
      <c r="W130" s="69">
        <f t="shared" si="34"/>
        <v>0</v>
      </c>
      <c r="X130" s="85"/>
      <c r="Y130" s="67">
        <f t="shared" si="35"/>
        <v>0</v>
      </c>
      <c r="Z130" s="68"/>
      <c r="AA130" s="67">
        <f t="shared" si="36"/>
        <v>0</v>
      </c>
      <c r="AB130" s="68"/>
      <c r="AC130" s="69">
        <f t="shared" si="37"/>
        <v>0</v>
      </c>
      <c r="AD130" s="104"/>
      <c r="AE130" s="71"/>
      <c r="AF130" s="71"/>
      <c r="AG130" s="71"/>
    </row>
    <row r="131" spans="1:33" s="265" customFormat="1" ht="17" customHeight="1">
      <c r="A131" s="383"/>
      <c r="B131" s="153" t="s">
        <v>227</v>
      </c>
      <c r="C131" s="150">
        <f t="shared" si="49"/>
        <v>2</v>
      </c>
      <c r="D131" s="82">
        <v>12.5</v>
      </c>
      <c r="E131" s="380">
        <f t="shared" si="50"/>
        <v>25</v>
      </c>
      <c r="F131" s="66"/>
      <c r="G131" s="67">
        <f t="shared" si="27"/>
        <v>0</v>
      </c>
      <c r="H131" s="68"/>
      <c r="I131" s="67">
        <f t="shared" si="28"/>
        <v>0</v>
      </c>
      <c r="J131" s="68"/>
      <c r="K131" s="69">
        <f t="shared" si="29"/>
        <v>0</v>
      </c>
      <c r="L131" s="472">
        <v>2</v>
      </c>
      <c r="M131" s="67">
        <f t="shared" si="51"/>
        <v>25</v>
      </c>
      <c r="N131" s="121"/>
      <c r="O131" s="67">
        <f t="shared" si="30"/>
        <v>0</v>
      </c>
      <c r="P131" s="68"/>
      <c r="Q131" s="113">
        <f t="shared" si="31"/>
        <v>0</v>
      </c>
      <c r="R131" s="70"/>
      <c r="S131" s="67">
        <f t="shared" si="32"/>
        <v>0</v>
      </c>
      <c r="T131" s="68"/>
      <c r="U131" s="67">
        <f t="shared" si="33"/>
        <v>0</v>
      </c>
      <c r="V131" s="68"/>
      <c r="W131" s="69">
        <f t="shared" si="34"/>
        <v>0</v>
      </c>
      <c r="X131" s="85"/>
      <c r="Y131" s="67">
        <f t="shared" si="35"/>
        <v>0</v>
      </c>
      <c r="Z131" s="68"/>
      <c r="AA131" s="67">
        <f t="shared" si="36"/>
        <v>0</v>
      </c>
      <c r="AB131" s="68"/>
      <c r="AC131" s="69">
        <f t="shared" si="37"/>
        <v>0</v>
      </c>
      <c r="AD131" s="104"/>
      <c r="AE131" s="71"/>
      <c r="AF131" s="71"/>
      <c r="AG131" s="71"/>
    </row>
    <row r="132" spans="1:33" s="265" customFormat="1" ht="17" customHeight="1">
      <c r="A132" s="383"/>
      <c r="B132" s="153" t="s">
        <v>228</v>
      </c>
      <c r="C132" s="150">
        <f t="shared" si="49"/>
        <v>2</v>
      </c>
      <c r="D132" s="82">
        <v>15</v>
      </c>
      <c r="E132" s="380">
        <f t="shared" si="50"/>
        <v>30</v>
      </c>
      <c r="F132" s="66"/>
      <c r="G132" s="67">
        <f t="shared" si="27"/>
        <v>0</v>
      </c>
      <c r="H132" s="68"/>
      <c r="I132" s="67">
        <f t="shared" si="28"/>
        <v>0</v>
      </c>
      <c r="J132" s="68"/>
      <c r="K132" s="69">
        <f t="shared" si="29"/>
        <v>0</v>
      </c>
      <c r="L132" s="472">
        <v>2</v>
      </c>
      <c r="M132" s="67">
        <f t="shared" si="51"/>
        <v>30</v>
      </c>
      <c r="N132" s="121"/>
      <c r="O132" s="67">
        <f t="shared" si="30"/>
        <v>0</v>
      </c>
      <c r="P132" s="68"/>
      <c r="Q132" s="113">
        <f t="shared" si="31"/>
        <v>0</v>
      </c>
      <c r="R132" s="70"/>
      <c r="S132" s="67">
        <f t="shared" si="32"/>
        <v>0</v>
      </c>
      <c r="T132" s="68"/>
      <c r="U132" s="67">
        <f t="shared" si="33"/>
        <v>0</v>
      </c>
      <c r="V132" s="68"/>
      <c r="W132" s="69">
        <f t="shared" si="34"/>
        <v>0</v>
      </c>
      <c r="X132" s="85"/>
      <c r="Y132" s="67">
        <f t="shared" si="35"/>
        <v>0</v>
      </c>
      <c r="Z132" s="68"/>
      <c r="AA132" s="67">
        <f t="shared" si="36"/>
        <v>0</v>
      </c>
      <c r="AB132" s="68"/>
      <c r="AC132" s="69">
        <f t="shared" si="37"/>
        <v>0</v>
      </c>
      <c r="AD132" s="104"/>
      <c r="AE132" s="71"/>
      <c r="AF132" s="71"/>
      <c r="AG132" s="71"/>
    </row>
    <row r="133" spans="1:33" s="265" customFormat="1" ht="17" customHeight="1">
      <c r="A133" s="383"/>
      <c r="B133" s="153" t="s">
        <v>229</v>
      </c>
      <c r="C133" s="150">
        <f t="shared" si="49"/>
        <v>10</v>
      </c>
      <c r="D133" s="82">
        <v>40</v>
      </c>
      <c r="E133" s="380">
        <f t="shared" si="50"/>
        <v>400</v>
      </c>
      <c r="F133" s="66"/>
      <c r="G133" s="67">
        <f t="shared" si="27"/>
        <v>0</v>
      </c>
      <c r="H133" s="68"/>
      <c r="I133" s="67">
        <f t="shared" si="28"/>
        <v>0</v>
      </c>
      <c r="J133" s="68"/>
      <c r="K133" s="69">
        <f t="shared" si="29"/>
        <v>0</v>
      </c>
      <c r="L133" s="472">
        <v>10</v>
      </c>
      <c r="M133" s="67">
        <f t="shared" si="51"/>
        <v>400</v>
      </c>
      <c r="N133" s="121"/>
      <c r="O133" s="67">
        <f t="shared" si="30"/>
        <v>0</v>
      </c>
      <c r="P133" s="68"/>
      <c r="Q133" s="113">
        <f t="shared" si="31"/>
        <v>0</v>
      </c>
      <c r="R133" s="70"/>
      <c r="S133" s="67">
        <f t="shared" si="32"/>
        <v>0</v>
      </c>
      <c r="T133" s="68"/>
      <c r="U133" s="67">
        <f t="shared" si="33"/>
        <v>0</v>
      </c>
      <c r="V133" s="68"/>
      <c r="W133" s="69">
        <f t="shared" si="34"/>
        <v>0</v>
      </c>
      <c r="X133" s="85"/>
      <c r="Y133" s="67">
        <f t="shared" si="35"/>
        <v>0</v>
      </c>
      <c r="Z133" s="68"/>
      <c r="AA133" s="67">
        <f t="shared" si="36"/>
        <v>0</v>
      </c>
      <c r="AB133" s="68"/>
      <c r="AC133" s="69">
        <f t="shared" si="37"/>
        <v>0</v>
      </c>
      <c r="AD133" s="104"/>
      <c r="AE133" s="71"/>
      <c r="AF133" s="71"/>
      <c r="AG133" s="71"/>
    </row>
    <row r="134" spans="1:33" s="265" customFormat="1" ht="17" customHeight="1">
      <c r="A134" s="383"/>
      <c r="B134" s="153" t="s">
        <v>230</v>
      </c>
      <c r="C134" s="150">
        <f t="shared" si="49"/>
        <v>1</v>
      </c>
      <c r="D134" s="82">
        <v>350</v>
      </c>
      <c r="E134" s="380">
        <f t="shared" si="50"/>
        <v>350</v>
      </c>
      <c r="F134" s="66"/>
      <c r="G134" s="67">
        <f t="shared" si="27"/>
        <v>0</v>
      </c>
      <c r="H134" s="68"/>
      <c r="I134" s="67">
        <f t="shared" si="28"/>
        <v>0</v>
      </c>
      <c r="J134" s="68"/>
      <c r="K134" s="69">
        <f t="shared" si="29"/>
        <v>0</v>
      </c>
      <c r="L134" s="472">
        <v>1</v>
      </c>
      <c r="M134" s="67">
        <f t="shared" si="51"/>
        <v>350</v>
      </c>
      <c r="N134" s="121"/>
      <c r="O134" s="67">
        <f t="shared" si="30"/>
        <v>0</v>
      </c>
      <c r="P134" s="68"/>
      <c r="Q134" s="113">
        <f t="shared" si="31"/>
        <v>0</v>
      </c>
      <c r="R134" s="70"/>
      <c r="S134" s="67">
        <f t="shared" si="32"/>
        <v>0</v>
      </c>
      <c r="T134" s="68"/>
      <c r="U134" s="67">
        <f t="shared" si="33"/>
        <v>0</v>
      </c>
      <c r="V134" s="68"/>
      <c r="W134" s="69">
        <f t="shared" si="34"/>
        <v>0</v>
      </c>
      <c r="X134" s="85"/>
      <c r="Y134" s="67">
        <f t="shared" si="35"/>
        <v>0</v>
      </c>
      <c r="Z134" s="68"/>
      <c r="AA134" s="67">
        <f t="shared" si="36"/>
        <v>0</v>
      </c>
      <c r="AB134" s="68"/>
      <c r="AC134" s="69">
        <f t="shared" si="37"/>
        <v>0</v>
      </c>
      <c r="AD134" s="104"/>
      <c r="AE134" s="71"/>
      <c r="AF134" s="71"/>
      <c r="AG134" s="71"/>
    </row>
    <row r="135" spans="1:33" s="265" customFormat="1" ht="17" customHeight="1">
      <c r="A135" s="383"/>
      <c r="B135" s="153" t="s">
        <v>233</v>
      </c>
      <c r="C135" s="150">
        <f t="shared" si="49"/>
        <v>1</v>
      </c>
      <c r="D135" s="82">
        <v>75</v>
      </c>
      <c r="E135" s="380">
        <f t="shared" si="50"/>
        <v>75</v>
      </c>
      <c r="F135" s="66"/>
      <c r="G135" s="67">
        <f t="shared" si="27"/>
        <v>0</v>
      </c>
      <c r="H135" s="68"/>
      <c r="I135" s="67">
        <f t="shared" si="28"/>
        <v>0</v>
      </c>
      <c r="J135" s="68"/>
      <c r="K135" s="69">
        <f t="shared" si="29"/>
        <v>0</v>
      </c>
      <c r="L135" s="472">
        <v>1</v>
      </c>
      <c r="M135" s="67">
        <f t="shared" si="51"/>
        <v>75</v>
      </c>
      <c r="N135" s="121"/>
      <c r="O135" s="67">
        <f t="shared" si="30"/>
        <v>0</v>
      </c>
      <c r="P135" s="68"/>
      <c r="Q135" s="113">
        <f t="shared" si="31"/>
        <v>0</v>
      </c>
      <c r="R135" s="70"/>
      <c r="S135" s="67">
        <f t="shared" si="32"/>
        <v>0</v>
      </c>
      <c r="T135" s="68"/>
      <c r="U135" s="67">
        <f t="shared" si="33"/>
        <v>0</v>
      </c>
      <c r="V135" s="68"/>
      <c r="W135" s="69">
        <f t="shared" si="34"/>
        <v>0</v>
      </c>
      <c r="X135" s="85"/>
      <c r="Y135" s="67">
        <f t="shared" si="35"/>
        <v>0</v>
      </c>
      <c r="Z135" s="68"/>
      <c r="AA135" s="67">
        <f t="shared" si="36"/>
        <v>0</v>
      </c>
      <c r="AB135" s="68"/>
      <c r="AC135" s="69">
        <f t="shared" si="37"/>
        <v>0</v>
      </c>
      <c r="AD135" s="104"/>
      <c r="AE135" s="71"/>
      <c r="AF135" s="71"/>
      <c r="AG135" s="71"/>
    </row>
    <row r="136" spans="1:33" s="265" customFormat="1" ht="17" customHeight="1">
      <c r="A136" s="383"/>
      <c r="B136" s="153" t="s">
        <v>234</v>
      </c>
      <c r="C136" s="150">
        <f t="shared" si="49"/>
        <v>10</v>
      </c>
      <c r="D136" s="82">
        <v>25</v>
      </c>
      <c r="E136" s="380">
        <f t="shared" si="50"/>
        <v>250</v>
      </c>
      <c r="F136" s="66"/>
      <c r="G136" s="67">
        <f t="shared" si="27"/>
        <v>0</v>
      </c>
      <c r="H136" s="68"/>
      <c r="I136" s="67">
        <f t="shared" si="28"/>
        <v>0</v>
      </c>
      <c r="J136" s="68"/>
      <c r="K136" s="69">
        <f t="shared" si="29"/>
        <v>0</v>
      </c>
      <c r="L136" s="472">
        <v>10</v>
      </c>
      <c r="M136" s="67">
        <f t="shared" si="51"/>
        <v>250</v>
      </c>
      <c r="N136" s="121"/>
      <c r="O136" s="67">
        <f t="shared" si="30"/>
        <v>0</v>
      </c>
      <c r="P136" s="68"/>
      <c r="Q136" s="113">
        <f t="shared" si="31"/>
        <v>0</v>
      </c>
      <c r="R136" s="70"/>
      <c r="S136" s="67">
        <f t="shared" si="32"/>
        <v>0</v>
      </c>
      <c r="T136" s="68"/>
      <c r="U136" s="67">
        <f t="shared" si="33"/>
        <v>0</v>
      </c>
      <c r="V136" s="68"/>
      <c r="W136" s="69">
        <f t="shared" si="34"/>
        <v>0</v>
      </c>
      <c r="X136" s="85"/>
      <c r="Y136" s="67">
        <f t="shared" si="35"/>
        <v>0</v>
      </c>
      <c r="Z136" s="68"/>
      <c r="AA136" s="67">
        <f t="shared" si="36"/>
        <v>0</v>
      </c>
      <c r="AB136" s="68"/>
      <c r="AC136" s="69">
        <f t="shared" si="37"/>
        <v>0</v>
      </c>
      <c r="AD136" s="104"/>
      <c r="AE136" s="71"/>
      <c r="AF136" s="71"/>
      <c r="AG136" s="71"/>
    </row>
    <row r="137" spans="1:33" s="265" customFormat="1" ht="17.5" customHeight="1">
      <c r="A137" s="383"/>
      <c r="B137" s="153" t="s">
        <v>237</v>
      </c>
      <c r="C137" s="150">
        <f t="shared" si="49"/>
        <v>5</v>
      </c>
      <c r="D137" s="82">
        <v>25</v>
      </c>
      <c r="E137" s="380">
        <f t="shared" si="50"/>
        <v>125</v>
      </c>
      <c r="F137" s="66"/>
      <c r="G137" s="67">
        <f t="shared" si="27"/>
        <v>0</v>
      </c>
      <c r="H137" s="68"/>
      <c r="I137" s="67">
        <f t="shared" si="28"/>
        <v>0</v>
      </c>
      <c r="J137" s="68"/>
      <c r="K137" s="69">
        <f t="shared" si="29"/>
        <v>0</v>
      </c>
      <c r="L137" s="472">
        <v>5</v>
      </c>
      <c r="M137" s="67">
        <f t="shared" si="51"/>
        <v>125</v>
      </c>
      <c r="N137" s="121"/>
      <c r="O137" s="67">
        <f t="shared" si="30"/>
        <v>0</v>
      </c>
      <c r="P137" s="68"/>
      <c r="Q137" s="113">
        <f t="shared" si="31"/>
        <v>0</v>
      </c>
      <c r="R137" s="70"/>
      <c r="S137" s="67">
        <f t="shared" si="32"/>
        <v>0</v>
      </c>
      <c r="T137" s="68"/>
      <c r="U137" s="67">
        <f t="shared" si="33"/>
        <v>0</v>
      </c>
      <c r="V137" s="68"/>
      <c r="W137" s="69">
        <f t="shared" si="34"/>
        <v>0</v>
      </c>
      <c r="X137" s="85"/>
      <c r="Y137" s="67">
        <f t="shared" si="35"/>
        <v>0</v>
      </c>
      <c r="Z137" s="68"/>
      <c r="AA137" s="67">
        <f t="shared" si="36"/>
        <v>0</v>
      </c>
      <c r="AB137" s="68"/>
      <c r="AC137" s="69">
        <f t="shared" ref="AC137:AC142" si="52">AB137*D137</f>
        <v>0</v>
      </c>
      <c r="AD137" s="104"/>
      <c r="AE137" s="71"/>
      <c r="AF137" s="71"/>
      <c r="AG137" s="71"/>
    </row>
    <row r="138" spans="1:33" s="265" customFormat="1" ht="17.5" customHeight="1">
      <c r="A138" s="383"/>
      <c r="B138" s="153" t="s">
        <v>238</v>
      </c>
      <c r="C138" s="150">
        <f t="shared" si="49"/>
        <v>1</v>
      </c>
      <c r="D138" s="82">
        <v>15</v>
      </c>
      <c r="E138" s="380">
        <f t="shared" si="50"/>
        <v>15</v>
      </c>
      <c r="F138" s="66"/>
      <c r="G138" s="67">
        <f t="shared" si="27"/>
        <v>0</v>
      </c>
      <c r="H138" s="68"/>
      <c r="I138" s="67">
        <f t="shared" si="28"/>
        <v>0</v>
      </c>
      <c r="J138" s="68"/>
      <c r="K138" s="69">
        <f t="shared" si="29"/>
        <v>0</v>
      </c>
      <c r="L138" s="472">
        <v>1</v>
      </c>
      <c r="M138" s="67">
        <f t="shared" si="51"/>
        <v>15</v>
      </c>
      <c r="N138" s="121"/>
      <c r="O138" s="67">
        <f t="shared" si="30"/>
        <v>0</v>
      </c>
      <c r="P138" s="68"/>
      <c r="Q138" s="113">
        <f t="shared" si="31"/>
        <v>0</v>
      </c>
      <c r="R138" s="70"/>
      <c r="S138" s="67">
        <f t="shared" si="32"/>
        <v>0</v>
      </c>
      <c r="T138" s="68"/>
      <c r="U138" s="67">
        <f t="shared" si="33"/>
        <v>0</v>
      </c>
      <c r="V138" s="68"/>
      <c r="W138" s="69">
        <f t="shared" si="34"/>
        <v>0</v>
      </c>
      <c r="X138" s="85"/>
      <c r="Y138" s="67">
        <f t="shared" si="35"/>
        <v>0</v>
      </c>
      <c r="Z138" s="68"/>
      <c r="AA138" s="67">
        <f t="shared" si="36"/>
        <v>0</v>
      </c>
      <c r="AB138" s="68"/>
      <c r="AC138" s="69">
        <f t="shared" si="52"/>
        <v>0</v>
      </c>
      <c r="AD138" s="104"/>
      <c r="AE138" s="71"/>
      <c r="AF138" s="71"/>
      <c r="AG138" s="71"/>
    </row>
    <row r="139" spans="1:33" s="265" customFormat="1" ht="17.5" customHeight="1">
      <c r="A139" s="383"/>
      <c r="B139" s="153" t="s">
        <v>240</v>
      </c>
      <c r="C139" s="150">
        <f t="shared" si="49"/>
        <v>1</v>
      </c>
      <c r="D139" s="82">
        <v>8000</v>
      </c>
      <c r="E139" s="380">
        <f t="shared" si="50"/>
        <v>8000</v>
      </c>
      <c r="F139" s="66"/>
      <c r="G139" s="67">
        <f t="shared" si="27"/>
        <v>0</v>
      </c>
      <c r="H139" s="68"/>
      <c r="I139" s="67">
        <f t="shared" si="28"/>
        <v>0</v>
      </c>
      <c r="J139" s="68"/>
      <c r="K139" s="69">
        <f t="shared" si="29"/>
        <v>0</v>
      </c>
      <c r="L139" s="472">
        <v>1</v>
      </c>
      <c r="M139" s="67">
        <f t="shared" si="51"/>
        <v>8000</v>
      </c>
      <c r="N139" s="121"/>
      <c r="O139" s="67">
        <f t="shared" si="30"/>
        <v>0</v>
      </c>
      <c r="P139" s="68"/>
      <c r="Q139" s="113">
        <f t="shared" si="31"/>
        <v>0</v>
      </c>
      <c r="R139" s="70"/>
      <c r="S139" s="67">
        <f t="shared" si="32"/>
        <v>0</v>
      </c>
      <c r="T139" s="68"/>
      <c r="U139" s="67">
        <f t="shared" si="33"/>
        <v>0</v>
      </c>
      <c r="V139" s="68"/>
      <c r="W139" s="69">
        <f t="shared" si="34"/>
        <v>0</v>
      </c>
      <c r="X139" s="85"/>
      <c r="Y139" s="67">
        <f t="shared" si="35"/>
        <v>0</v>
      </c>
      <c r="Z139" s="68"/>
      <c r="AA139" s="67">
        <f t="shared" si="36"/>
        <v>0</v>
      </c>
      <c r="AB139" s="68"/>
      <c r="AC139" s="69">
        <f t="shared" si="52"/>
        <v>0</v>
      </c>
      <c r="AD139" s="104"/>
      <c r="AE139" s="71"/>
      <c r="AF139" s="71"/>
      <c r="AG139" s="71"/>
    </row>
    <row r="140" spans="1:33" s="265" customFormat="1" ht="17.5" customHeight="1">
      <c r="A140" s="383"/>
      <c r="B140" s="153" t="s">
        <v>507</v>
      </c>
      <c r="C140" s="150">
        <f t="shared" si="49"/>
        <v>1</v>
      </c>
      <c r="D140" s="82">
        <v>13000</v>
      </c>
      <c r="E140" s="380">
        <f t="shared" si="50"/>
        <v>13000</v>
      </c>
      <c r="F140" s="66"/>
      <c r="G140" s="67">
        <f t="shared" si="27"/>
        <v>0</v>
      </c>
      <c r="H140" s="68"/>
      <c r="I140" s="67">
        <f t="shared" si="28"/>
        <v>0</v>
      </c>
      <c r="J140" s="68"/>
      <c r="K140" s="69">
        <f t="shared" si="29"/>
        <v>0</v>
      </c>
      <c r="L140" s="472">
        <v>1</v>
      </c>
      <c r="M140" s="67">
        <f t="shared" si="51"/>
        <v>13000</v>
      </c>
      <c r="N140" s="121"/>
      <c r="O140" s="67">
        <f t="shared" si="30"/>
        <v>0</v>
      </c>
      <c r="P140" s="68"/>
      <c r="Q140" s="113">
        <f t="shared" si="31"/>
        <v>0</v>
      </c>
      <c r="R140" s="70"/>
      <c r="S140" s="67">
        <f t="shared" si="32"/>
        <v>0</v>
      </c>
      <c r="T140" s="68"/>
      <c r="U140" s="67">
        <f t="shared" si="33"/>
        <v>0</v>
      </c>
      <c r="V140" s="68"/>
      <c r="W140" s="69">
        <f t="shared" si="34"/>
        <v>0</v>
      </c>
      <c r="X140" s="85"/>
      <c r="Y140" s="67">
        <f t="shared" si="35"/>
        <v>0</v>
      </c>
      <c r="Z140" s="68"/>
      <c r="AA140" s="67">
        <f t="shared" si="36"/>
        <v>0</v>
      </c>
      <c r="AB140" s="68"/>
      <c r="AC140" s="69">
        <f t="shared" si="52"/>
        <v>0</v>
      </c>
      <c r="AD140" s="104"/>
      <c r="AE140" s="71"/>
      <c r="AF140" s="71"/>
      <c r="AG140" s="71"/>
    </row>
    <row r="141" spans="1:33" s="265" customFormat="1" ht="17.5" customHeight="1">
      <c r="A141" s="25"/>
      <c r="B141" s="153" t="s">
        <v>515</v>
      </c>
      <c r="C141" s="150">
        <f t="shared" si="49"/>
        <v>1</v>
      </c>
      <c r="D141" s="82">
        <v>10000</v>
      </c>
      <c r="E141" s="380">
        <f t="shared" si="50"/>
        <v>10000</v>
      </c>
      <c r="F141" s="66"/>
      <c r="G141" s="67">
        <f t="shared" si="27"/>
        <v>0</v>
      </c>
      <c r="H141" s="68"/>
      <c r="I141" s="67">
        <f t="shared" si="28"/>
        <v>0</v>
      </c>
      <c r="J141" s="68"/>
      <c r="K141" s="69">
        <f t="shared" si="29"/>
        <v>0</v>
      </c>
      <c r="L141" s="472">
        <v>1</v>
      </c>
      <c r="M141" s="67">
        <f t="shared" si="51"/>
        <v>10000</v>
      </c>
      <c r="N141" s="121"/>
      <c r="O141" s="67">
        <f t="shared" si="30"/>
        <v>0</v>
      </c>
      <c r="P141" s="68"/>
      <c r="Q141" s="113">
        <f t="shared" si="31"/>
        <v>0</v>
      </c>
      <c r="R141" s="70"/>
      <c r="S141" s="67">
        <f t="shared" si="32"/>
        <v>0</v>
      </c>
      <c r="T141" s="68"/>
      <c r="U141" s="67">
        <f t="shared" si="33"/>
        <v>0</v>
      </c>
      <c r="V141" s="68"/>
      <c r="W141" s="69">
        <f t="shared" si="34"/>
        <v>0</v>
      </c>
      <c r="X141" s="85"/>
      <c r="Y141" s="67">
        <f t="shared" si="35"/>
        <v>0</v>
      </c>
      <c r="Z141" s="68"/>
      <c r="AA141" s="67">
        <f t="shared" si="36"/>
        <v>0</v>
      </c>
      <c r="AB141" s="68"/>
      <c r="AC141" s="69">
        <f t="shared" si="52"/>
        <v>0</v>
      </c>
      <c r="AD141" s="104"/>
      <c r="AE141" s="71"/>
      <c r="AF141" s="71"/>
      <c r="AG141" s="71"/>
    </row>
    <row r="142" spans="1:33" s="265" customFormat="1" ht="17.5" customHeight="1">
      <c r="A142" s="25"/>
      <c r="B142" s="153" t="s">
        <v>516</v>
      </c>
      <c r="C142" s="150">
        <f t="shared" si="49"/>
        <v>1</v>
      </c>
      <c r="D142" s="82">
        <v>1500</v>
      </c>
      <c r="E142" s="380">
        <f t="shared" si="50"/>
        <v>1500</v>
      </c>
      <c r="F142" s="66"/>
      <c r="G142" s="67">
        <f t="shared" si="27"/>
        <v>0</v>
      </c>
      <c r="H142" s="68"/>
      <c r="I142" s="67">
        <f t="shared" si="28"/>
        <v>0</v>
      </c>
      <c r="J142" s="68"/>
      <c r="K142" s="69">
        <f t="shared" si="29"/>
        <v>0</v>
      </c>
      <c r="L142" s="472">
        <v>1</v>
      </c>
      <c r="M142" s="67">
        <f t="shared" si="51"/>
        <v>1500</v>
      </c>
      <c r="N142" s="121"/>
      <c r="O142" s="67">
        <f t="shared" si="30"/>
        <v>0</v>
      </c>
      <c r="P142" s="68"/>
      <c r="Q142" s="113">
        <f t="shared" si="31"/>
        <v>0</v>
      </c>
      <c r="R142" s="70"/>
      <c r="S142" s="67">
        <f t="shared" si="32"/>
        <v>0</v>
      </c>
      <c r="T142" s="68"/>
      <c r="U142" s="67">
        <f t="shared" si="33"/>
        <v>0</v>
      </c>
      <c r="V142" s="68"/>
      <c r="W142" s="69">
        <f t="shared" si="34"/>
        <v>0</v>
      </c>
      <c r="X142" s="85"/>
      <c r="Y142" s="67">
        <f t="shared" si="35"/>
        <v>0</v>
      </c>
      <c r="Z142" s="68"/>
      <c r="AA142" s="67">
        <f t="shared" si="36"/>
        <v>0</v>
      </c>
      <c r="AB142" s="68"/>
      <c r="AC142" s="69">
        <f t="shared" si="52"/>
        <v>0</v>
      </c>
      <c r="AD142" s="104"/>
      <c r="AE142" s="71"/>
      <c r="AF142" s="71"/>
      <c r="AG142" s="71"/>
    </row>
    <row r="143" spans="1:33" s="265" customFormat="1" ht="17.5" customHeight="1">
      <c r="A143" s="25"/>
      <c r="B143" s="153" t="s">
        <v>517</v>
      </c>
      <c r="C143" s="150">
        <f t="shared" si="49"/>
        <v>1</v>
      </c>
      <c r="D143" s="82">
        <v>5000</v>
      </c>
      <c r="E143" s="380">
        <f t="shared" si="50"/>
        <v>5000</v>
      </c>
      <c r="F143" s="66"/>
      <c r="G143" s="67">
        <f t="shared" ref="G143:G176" si="53">F143*D143</f>
        <v>0</v>
      </c>
      <c r="H143" s="68"/>
      <c r="I143" s="67">
        <f t="shared" ref="I143:I176" si="54">H143*D143</f>
        <v>0</v>
      </c>
      <c r="J143" s="68"/>
      <c r="K143" s="69">
        <f t="shared" ref="K143:K176" si="55">J143*D143</f>
        <v>0</v>
      </c>
      <c r="L143" s="472">
        <v>1</v>
      </c>
      <c r="M143" s="67">
        <f t="shared" si="51"/>
        <v>5000</v>
      </c>
      <c r="N143" s="121"/>
      <c r="O143" s="67">
        <f t="shared" ref="O143:O176" si="56">N143*D143</f>
        <v>0</v>
      </c>
      <c r="P143" s="68"/>
      <c r="Q143" s="113">
        <f t="shared" ref="Q143:Q176" si="57">P143*D143</f>
        <v>0</v>
      </c>
      <c r="R143" s="70"/>
      <c r="S143" s="67">
        <f t="shared" ref="S143:S176" si="58">R143*D143</f>
        <v>0</v>
      </c>
      <c r="T143" s="68"/>
      <c r="U143" s="67">
        <f t="shared" ref="U143:U176" si="59">T143*D143</f>
        <v>0</v>
      </c>
      <c r="V143" s="68"/>
      <c r="W143" s="69">
        <f t="shared" ref="W143:W176" si="60">V143*D143</f>
        <v>0</v>
      </c>
      <c r="X143" s="85"/>
      <c r="Y143" s="67">
        <f t="shared" ref="Y143:Y176" si="61">X143*D143</f>
        <v>0</v>
      </c>
      <c r="Z143" s="68"/>
      <c r="AA143" s="67">
        <f t="shared" ref="AA143:AA176" si="62">Z143*D143</f>
        <v>0</v>
      </c>
      <c r="AB143" s="68"/>
      <c r="AC143" s="69">
        <f t="shared" ref="AC143:AC176" si="63">AB143*D143</f>
        <v>0</v>
      </c>
      <c r="AD143" s="104"/>
      <c r="AE143" s="104"/>
      <c r="AF143" s="71"/>
      <c r="AG143" s="71"/>
    </row>
    <row r="144" spans="1:33" s="71" customFormat="1" ht="17.5" customHeight="1">
      <c r="A144" s="77">
        <v>50203990</v>
      </c>
      <c r="B144" s="84" t="s">
        <v>64</v>
      </c>
      <c r="C144" s="198"/>
      <c r="D144" s="90"/>
      <c r="E144" s="196"/>
      <c r="F144" s="66"/>
      <c r="G144" s="67"/>
      <c r="H144" s="68"/>
      <c r="I144" s="67"/>
      <c r="J144" s="68"/>
      <c r="K144" s="69"/>
      <c r="L144" s="112"/>
      <c r="M144" s="67"/>
      <c r="N144" s="121"/>
      <c r="O144" s="67"/>
      <c r="P144" s="68"/>
      <c r="Q144" s="113"/>
      <c r="R144" s="70"/>
      <c r="S144" s="67"/>
      <c r="T144" s="68"/>
      <c r="U144" s="67"/>
      <c r="V144" s="68"/>
      <c r="W144" s="69"/>
      <c r="X144" s="85"/>
      <c r="Y144" s="67"/>
      <c r="Z144" s="68"/>
      <c r="AA144" s="67"/>
      <c r="AB144" s="68"/>
      <c r="AC144" s="69"/>
      <c r="AD144" s="104"/>
    </row>
    <row r="145" spans="1:33" s="265" customFormat="1" ht="17.5" customHeight="1">
      <c r="A145" s="25"/>
      <c r="B145" s="323" t="s">
        <v>246</v>
      </c>
      <c r="C145" s="150">
        <f t="shared" si="49"/>
        <v>1</v>
      </c>
      <c r="D145" s="317">
        <v>50</v>
      </c>
      <c r="E145" s="380">
        <f t="shared" si="50"/>
        <v>50</v>
      </c>
      <c r="F145" s="66"/>
      <c r="G145" s="67">
        <f t="shared" si="53"/>
        <v>0</v>
      </c>
      <c r="H145" s="68"/>
      <c r="I145" s="67">
        <f t="shared" si="54"/>
        <v>0</v>
      </c>
      <c r="J145" s="68"/>
      <c r="K145" s="69">
        <f t="shared" si="55"/>
        <v>0</v>
      </c>
      <c r="L145" s="472">
        <v>1</v>
      </c>
      <c r="M145" s="67">
        <f t="shared" si="51"/>
        <v>50</v>
      </c>
      <c r="N145" s="121"/>
      <c r="O145" s="67">
        <f t="shared" si="56"/>
        <v>0</v>
      </c>
      <c r="P145" s="68"/>
      <c r="Q145" s="113">
        <f t="shared" si="57"/>
        <v>0</v>
      </c>
      <c r="R145" s="70"/>
      <c r="S145" s="67">
        <f t="shared" si="58"/>
        <v>0</v>
      </c>
      <c r="T145" s="68"/>
      <c r="U145" s="67">
        <f t="shared" si="59"/>
        <v>0</v>
      </c>
      <c r="V145" s="68"/>
      <c r="W145" s="69">
        <f t="shared" si="60"/>
        <v>0</v>
      </c>
      <c r="X145" s="85"/>
      <c r="Y145" s="67">
        <f t="shared" si="61"/>
        <v>0</v>
      </c>
      <c r="Z145" s="68"/>
      <c r="AA145" s="67">
        <f t="shared" si="62"/>
        <v>0</v>
      </c>
      <c r="AB145" s="68"/>
      <c r="AC145" s="69">
        <f t="shared" si="63"/>
        <v>0</v>
      </c>
      <c r="AD145" s="104"/>
      <c r="AE145" s="71"/>
      <c r="AF145" s="71"/>
      <c r="AG145" s="71"/>
    </row>
    <row r="146" spans="1:33" s="265" customFormat="1" ht="17.5" customHeight="1">
      <c r="A146" s="25"/>
      <c r="B146" s="323" t="s">
        <v>520</v>
      </c>
      <c r="C146" s="150">
        <f t="shared" si="49"/>
        <v>5</v>
      </c>
      <c r="D146" s="317">
        <v>300</v>
      </c>
      <c r="E146" s="380">
        <f t="shared" si="50"/>
        <v>1500</v>
      </c>
      <c r="F146" s="66"/>
      <c r="G146" s="67">
        <f t="shared" si="53"/>
        <v>0</v>
      </c>
      <c r="H146" s="68"/>
      <c r="I146" s="67">
        <f t="shared" si="54"/>
        <v>0</v>
      </c>
      <c r="J146" s="68"/>
      <c r="K146" s="69">
        <f t="shared" si="55"/>
        <v>0</v>
      </c>
      <c r="L146" s="472">
        <v>5</v>
      </c>
      <c r="M146" s="67">
        <f t="shared" si="51"/>
        <v>1500</v>
      </c>
      <c r="N146" s="121"/>
      <c r="O146" s="67">
        <f t="shared" si="56"/>
        <v>0</v>
      </c>
      <c r="P146" s="68"/>
      <c r="Q146" s="113">
        <f t="shared" si="57"/>
        <v>0</v>
      </c>
      <c r="R146" s="70"/>
      <c r="S146" s="67">
        <f t="shared" si="58"/>
        <v>0</v>
      </c>
      <c r="T146" s="68"/>
      <c r="U146" s="67">
        <f t="shared" si="59"/>
        <v>0</v>
      </c>
      <c r="V146" s="68"/>
      <c r="W146" s="69">
        <f t="shared" si="60"/>
        <v>0</v>
      </c>
      <c r="X146" s="85"/>
      <c r="Y146" s="67">
        <f t="shared" si="61"/>
        <v>0</v>
      </c>
      <c r="Z146" s="68"/>
      <c r="AA146" s="67">
        <f t="shared" si="62"/>
        <v>0</v>
      </c>
      <c r="AB146" s="68"/>
      <c r="AC146" s="69">
        <f t="shared" si="63"/>
        <v>0</v>
      </c>
      <c r="AD146" s="104"/>
      <c r="AE146" s="71"/>
      <c r="AF146" s="71"/>
      <c r="AG146" s="71"/>
    </row>
    <row r="147" spans="1:33" s="265" customFormat="1" ht="17.5" customHeight="1">
      <c r="A147" s="25"/>
      <c r="B147" s="323" t="s">
        <v>247</v>
      </c>
      <c r="C147" s="150">
        <f t="shared" si="49"/>
        <v>1</v>
      </c>
      <c r="D147" s="317">
        <v>50</v>
      </c>
      <c r="E147" s="380">
        <f t="shared" si="50"/>
        <v>50</v>
      </c>
      <c r="F147" s="66"/>
      <c r="G147" s="67">
        <f t="shared" si="53"/>
        <v>0</v>
      </c>
      <c r="H147" s="68"/>
      <c r="I147" s="67">
        <f t="shared" si="54"/>
        <v>0</v>
      </c>
      <c r="J147" s="68"/>
      <c r="K147" s="69">
        <f t="shared" si="55"/>
        <v>0</v>
      </c>
      <c r="L147" s="472">
        <v>1</v>
      </c>
      <c r="M147" s="67">
        <f t="shared" si="51"/>
        <v>50</v>
      </c>
      <c r="N147" s="121"/>
      <c r="O147" s="67">
        <f t="shared" si="56"/>
        <v>0</v>
      </c>
      <c r="P147" s="68"/>
      <c r="Q147" s="113">
        <f t="shared" si="57"/>
        <v>0</v>
      </c>
      <c r="R147" s="70"/>
      <c r="S147" s="67">
        <f t="shared" si="58"/>
        <v>0</v>
      </c>
      <c r="T147" s="68"/>
      <c r="U147" s="67">
        <f t="shared" si="59"/>
        <v>0</v>
      </c>
      <c r="V147" s="68"/>
      <c r="W147" s="69">
        <f t="shared" si="60"/>
        <v>0</v>
      </c>
      <c r="X147" s="85"/>
      <c r="Y147" s="67">
        <f t="shared" si="61"/>
        <v>0</v>
      </c>
      <c r="Z147" s="68"/>
      <c r="AA147" s="67">
        <f t="shared" si="62"/>
        <v>0</v>
      </c>
      <c r="AB147" s="68"/>
      <c r="AC147" s="69">
        <f t="shared" si="63"/>
        <v>0</v>
      </c>
      <c r="AD147" s="104"/>
      <c r="AE147" s="71"/>
      <c r="AF147" s="71"/>
      <c r="AG147" s="71"/>
    </row>
    <row r="148" spans="1:33" s="265" customFormat="1" ht="17.5" customHeight="1">
      <c r="A148" s="25"/>
      <c r="B148" s="323" t="s">
        <v>248</v>
      </c>
      <c r="C148" s="150">
        <f t="shared" ref="C148:C177" si="64">F148+H148+J148+L148+N148+P148+R148+T148+V148+X148+Z148+AB148</f>
        <v>8</v>
      </c>
      <c r="D148" s="317">
        <v>80</v>
      </c>
      <c r="E148" s="380">
        <f t="shared" si="50"/>
        <v>640</v>
      </c>
      <c r="F148" s="66"/>
      <c r="G148" s="67">
        <f t="shared" si="53"/>
        <v>0</v>
      </c>
      <c r="H148" s="68"/>
      <c r="I148" s="67">
        <f t="shared" si="54"/>
        <v>0</v>
      </c>
      <c r="J148" s="68"/>
      <c r="K148" s="69">
        <f t="shared" si="55"/>
        <v>0</v>
      </c>
      <c r="L148" s="472">
        <v>8</v>
      </c>
      <c r="M148" s="67">
        <f t="shared" si="51"/>
        <v>640</v>
      </c>
      <c r="N148" s="121"/>
      <c r="O148" s="67">
        <f t="shared" si="56"/>
        <v>0</v>
      </c>
      <c r="P148" s="68"/>
      <c r="Q148" s="113">
        <f t="shared" si="57"/>
        <v>0</v>
      </c>
      <c r="R148" s="70"/>
      <c r="S148" s="67">
        <f t="shared" si="58"/>
        <v>0</v>
      </c>
      <c r="T148" s="68"/>
      <c r="U148" s="67">
        <f t="shared" si="59"/>
        <v>0</v>
      </c>
      <c r="V148" s="68"/>
      <c r="W148" s="69">
        <f t="shared" si="60"/>
        <v>0</v>
      </c>
      <c r="X148" s="85"/>
      <c r="Y148" s="67">
        <f t="shared" si="61"/>
        <v>0</v>
      </c>
      <c r="Z148" s="68"/>
      <c r="AA148" s="67">
        <f t="shared" si="62"/>
        <v>0</v>
      </c>
      <c r="AB148" s="68"/>
      <c r="AC148" s="69">
        <f t="shared" si="63"/>
        <v>0</v>
      </c>
      <c r="AD148" s="104"/>
      <c r="AE148" s="71"/>
      <c r="AF148" s="71"/>
      <c r="AG148" s="71"/>
    </row>
    <row r="149" spans="1:33" s="265" customFormat="1" ht="17.5" customHeight="1">
      <c r="A149" s="25"/>
      <c r="B149" s="323" t="s">
        <v>521</v>
      </c>
      <c r="C149" s="150">
        <f t="shared" si="64"/>
        <v>1</v>
      </c>
      <c r="D149" s="317">
        <v>800</v>
      </c>
      <c r="E149" s="380">
        <f t="shared" si="50"/>
        <v>800</v>
      </c>
      <c r="F149" s="66"/>
      <c r="G149" s="67">
        <f t="shared" si="53"/>
        <v>0</v>
      </c>
      <c r="H149" s="68"/>
      <c r="I149" s="67">
        <f t="shared" si="54"/>
        <v>0</v>
      </c>
      <c r="J149" s="68"/>
      <c r="K149" s="69">
        <f t="shared" si="55"/>
        <v>0</v>
      </c>
      <c r="L149" s="472">
        <v>1</v>
      </c>
      <c r="M149" s="67">
        <f t="shared" si="51"/>
        <v>800</v>
      </c>
      <c r="N149" s="121"/>
      <c r="O149" s="67">
        <f t="shared" si="56"/>
        <v>0</v>
      </c>
      <c r="P149" s="68"/>
      <c r="Q149" s="113">
        <f t="shared" si="57"/>
        <v>0</v>
      </c>
      <c r="R149" s="70"/>
      <c r="S149" s="67">
        <f t="shared" si="58"/>
        <v>0</v>
      </c>
      <c r="T149" s="68"/>
      <c r="U149" s="67">
        <f t="shared" si="59"/>
        <v>0</v>
      </c>
      <c r="V149" s="68"/>
      <c r="W149" s="69">
        <f t="shared" si="60"/>
        <v>0</v>
      </c>
      <c r="X149" s="85"/>
      <c r="Y149" s="67">
        <f t="shared" si="61"/>
        <v>0</v>
      </c>
      <c r="Z149" s="68"/>
      <c r="AA149" s="67">
        <f t="shared" si="62"/>
        <v>0</v>
      </c>
      <c r="AB149" s="68"/>
      <c r="AC149" s="69">
        <f t="shared" si="63"/>
        <v>0</v>
      </c>
      <c r="AD149" s="104"/>
      <c r="AE149" s="71"/>
      <c r="AF149" s="71"/>
      <c r="AG149" s="71"/>
    </row>
    <row r="150" spans="1:33" s="265" customFormat="1" ht="17.5" customHeight="1">
      <c r="A150" s="25"/>
      <c r="B150" s="323" t="s">
        <v>522</v>
      </c>
      <c r="C150" s="150">
        <f t="shared" si="64"/>
        <v>1</v>
      </c>
      <c r="D150" s="317">
        <v>700</v>
      </c>
      <c r="E150" s="380">
        <f t="shared" si="50"/>
        <v>700</v>
      </c>
      <c r="F150" s="66"/>
      <c r="G150" s="67">
        <f t="shared" si="53"/>
        <v>0</v>
      </c>
      <c r="H150" s="68"/>
      <c r="I150" s="67">
        <f t="shared" si="54"/>
        <v>0</v>
      </c>
      <c r="J150" s="68"/>
      <c r="K150" s="69">
        <f t="shared" si="55"/>
        <v>0</v>
      </c>
      <c r="L150" s="472">
        <v>1</v>
      </c>
      <c r="M150" s="67">
        <f t="shared" si="51"/>
        <v>700</v>
      </c>
      <c r="N150" s="121"/>
      <c r="O150" s="67">
        <f t="shared" si="56"/>
        <v>0</v>
      </c>
      <c r="P150" s="68"/>
      <c r="Q150" s="113">
        <f t="shared" si="57"/>
        <v>0</v>
      </c>
      <c r="R150" s="70"/>
      <c r="S150" s="67">
        <f t="shared" si="58"/>
        <v>0</v>
      </c>
      <c r="T150" s="68"/>
      <c r="U150" s="67">
        <f t="shared" si="59"/>
        <v>0</v>
      </c>
      <c r="V150" s="68"/>
      <c r="W150" s="69">
        <f t="shared" si="60"/>
        <v>0</v>
      </c>
      <c r="X150" s="85"/>
      <c r="Y150" s="67">
        <f t="shared" si="61"/>
        <v>0</v>
      </c>
      <c r="Z150" s="68"/>
      <c r="AA150" s="67">
        <f t="shared" si="62"/>
        <v>0</v>
      </c>
      <c r="AB150" s="68"/>
      <c r="AC150" s="69">
        <f t="shared" si="63"/>
        <v>0</v>
      </c>
      <c r="AD150" s="104"/>
      <c r="AE150" s="71"/>
      <c r="AF150" s="71"/>
      <c r="AG150" s="71"/>
    </row>
    <row r="151" spans="1:33" s="265" customFormat="1" ht="17.5" customHeight="1">
      <c r="A151" s="25"/>
      <c r="B151" s="323" t="s">
        <v>523</v>
      </c>
      <c r="C151" s="150">
        <f t="shared" si="64"/>
        <v>1</v>
      </c>
      <c r="D151" s="317">
        <v>1000</v>
      </c>
      <c r="E151" s="380">
        <f t="shared" si="50"/>
        <v>1000</v>
      </c>
      <c r="F151" s="66"/>
      <c r="G151" s="67">
        <f t="shared" si="53"/>
        <v>0</v>
      </c>
      <c r="H151" s="68"/>
      <c r="I151" s="67">
        <f t="shared" si="54"/>
        <v>0</v>
      </c>
      <c r="J151" s="68"/>
      <c r="K151" s="69">
        <f t="shared" si="55"/>
        <v>0</v>
      </c>
      <c r="L151" s="472">
        <v>1</v>
      </c>
      <c r="M151" s="67">
        <f t="shared" si="51"/>
        <v>1000</v>
      </c>
      <c r="N151" s="121"/>
      <c r="O151" s="67">
        <f t="shared" si="56"/>
        <v>0</v>
      </c>
      <c r="P151" s="68"/>
      <c r="Q151" s="113">
        <f t="shared" si="57"/>
        <v>0</v>
      </c>
      <c r="R151" s="70"/>
      <c r="S151" s="67">
        <f t="shared" si="58"/>
        <v>0</v>
      </c>
      <c r="T151" s="68"/>
      <c r="U151" s="67">
        <f t="shared" si="59"/>
        <v>0</v>
      </c>
      <c r="V151" s="68"/>
      <c r="W151" s="69">
        <f t="shared" si="60"/>
        <v>0</v>
      </c>
      <c r="X151" s="85"/>
      <c r="Y151" s="67">
        <f t="shared" si="61"/>
        <v>0</v>
      </c>
      <c r="Z151" s="68"/>
      <c r="AA151" s="67">
        <f t="shared" si="62"/>
        <v>0</v>
      </c>
      <c r="AB151" s="68"/>
      <c r="AC151" s="69">
        <f t="shared" si="63"/>
        <v>0</v>
      </c>
      <c r="AD151" s="104"/>
      <c r="AE151" s="71"/>
      <c r="AF151" s="71"/>
      <c r="AG151" s="71"/>
    </row>
    <row r="152" spans="1:33" s="265" customFormat="1" ht="17.5" customHeight="1">
      <c r="A152" s="25"/>
      <c r="B152" s="323" t="s">
        <v>524</v>
      </c>
      <c r="C152" s="150">
        <f t="shared" si="64"/>
        <v>1</v>
      </c>
      <c r="D152" s="317">
        <v>600</v>
      </c>
      <c r="E152" s="380">
        <f t="shared" si="50"/>
        <v>600</v>
      </c>
      <c r="F152" s="66"/>
      <c r="G152" s="67">
        <f t="shared" si="53"/>
        <v>0</v>
      </c>
      <c r="H152" s="68"/>
      <c r="I152" s="67">
        <f t="shared" si="54"/>
        <v>0</v>
      </c>
      <c r="J152" s="68"/>
      <c r="K152" s="69">
        <f t="shared" si="55"/>
        <v>0</v>
      </c>
      <c r="L152" s="472">
        <v>1</v>
      </c>
      <c r="M152" s="67">
        <f t="shared" si="51"/>
        <v>600</v>
      </c>
      <c r="N152" s="121"/>
      <c r="O152" s="67">
        <f t="shared" si="56"/>
        <v>0</v>
      </c>
      <c r="P152" s="68"/>
      <c r="Q152" s="113">
        <f t="shared" si="57"/>
        <v>0</v>
      </c>
      <c r="R152" s="70"/>
      <c r="S152" s="67">
        <f t="shared" si="58"/>
        <v>0</v>
      </c>
      <c r="T152" s="68"/>
      <c r="U152" s="67">
        <f t="shared" si="59"/>
        <v>0</v>
      </c>
      <c r="V152" s="68"/>
      <c r="W152" s="69">
        <f t="shared" si="60"/>
        <v>0</v>
      </c>
      <c r="X152" s="85"/>
      <c r="Y152" s="67">
        <f t="shared" si="61"/>
        <v>0</v>
      </c>
      <c r="Z152" s="68"/>
      <c r="AA152" s="67">
        <f t="shared" si="62"/>
        <v>0</v>
      </c>
      <c r="AB152" s="68"/>
      <c r="AC152" s="69">
        <f t="shared" si="63"/>
        <v>0</v>
      </c>
      <c r="AD152" s="104"/>
      <c r="AE152" s="71"/>
      <c r="AF152" s="71"/>
      <c r="AG152" s="71"/>
    </row>
    <row r="153" spans="1:33" s="265" customFormat="1" ht="17.5" customHeight="1">
      <c r="A153" s="25"/>
      <c r="B153" s="323" t="s">
        <v>525</v>
      </c>
      <c r="C153" s="150">
        <f t="shared" si="64"/>
        <v>1</v>
      </c>
      <c r="D153" s="317">
        <v>2000</v>
      </c>
      <c r="E153" s="380">
        <f t="shared" si="50"/>
        <v>2000</v>
      </c>
      <c r="F153" s="66"/>
      <c r="G153" s="67">
        <f t="shared" si="53"/>
        <v>0</v>
      </c>
      <c r="H153" s="68"/>
      <c r="I153" s="67">
        <f t="shared" si="54"/>
        <v>0</v>
      </c>
      <c r="J153" s="68"/>
      <c r="K153" s="69">
        <f t="shared" si="55"/>
        <v>0</v>
      </c>
      <c r="L153" s="472">
        <v>1</v>
      </c>
      <c r="M153" s="67">
        <f t="shared" si="51"/>
        <v>2000</v>
      </c>
      <c r="N153" s="121"/>
      <c r="O153" s="67">
        <f t="shared" si="56"/>
        <v>0</v>
      </c>
      <c r="P153" s="68"/>
      <c r="Q153" s="113">
        <f t="shared" si="57"/>
        <v>0</v>
      </c>
      <c r="R153" s="70"/>
      <c r="S153" s="67">
        <f t="shared" si="58"/>
        <v>0</v>
      </c>
      <c r="T153" s="68"/>
      <c r="U153" s="67">
        <f t="shared" si="59"/>
        <v>0</v>
      </c>
      <c r="V153" s="68"/>
      <c r="W153" s="69">
        <f t="shared" si="60"/>
        <v>0</v>
      </c>
      <c r="X153" s="85"/>
      <c r="Y153" s="67">
        <f t="shared" si="61"/>
        <v>0</v>
      </c>
      <c r="Z153" s="68"/>
      <c r="AA153" s="67">
        <f t="shared" si="62"/>
        <v>0</v>
      </c>
      <c r="AB153" s="68"/>
      <c r="AC153" s="69">
        <f t="shared" si="63"/>
        <v>0</v>
      </c>
      <c r="AD153" s="104"/>
      <c r="AE153" s="71"/>
      <c r="AF153" s="71"/>
      <c r="AG153" s="71"/>
    </row>
    <row r="154" spans="1:33" s="265" customFormat="1" ht="17.5" customHeight="1">
      <c r="A154" s="25"/>
      <c r="B154" s="323" t="s">
        <v>250</v>
      </c>
      <c r="C154" s="150">
        <f t="shared" si="64"/>
        <v>2</v>
      </c>
      <c r="D154" s="317">
        <v>70</v>
      </c>
      <c r="E154" s="380">
        <f t="shared" si="50"/>
        <v>140</v>
      </c>
      <c r="F154" s="66"/>
      <c r="G154" s="67">
        <f t="shared" si="53"/>
        <v>0</v>
      </c>
      <c r="H154" s="68"/>
      <c r="I154" s="67">
        <f t="shared" si="54"/>
        <v>0</v>
      </c>
      <c r="J154" s="68"/>
      <c r="K154" s="69">
        <f t="shared" si="55"/>
        <v>0</v>
      </c>
      <c r="L154" s="472">
        <v>2</v>
      </c>
      <c r="M154" s="67">
        <f t="shared" si="51"/>
        <v>140</v>
      </c>
      <c r="N154" s="121"/>
      <c r="O154" s="67">
        <f t="shared" si="56"/>
        <v>0</v>
      </c>
      <c r="P154" s="68"/>
      <c r="Q154" s="113">
        <f t="shared" si="57"/>
        <v>0</v>
      </c>
      <c r="R154" s="70"/>
      <c r="S154" s="67">
        <f t="shared" si="58"/>
        <v>0</v>
      </c>
      <c r="T154" s="68"/>
      <c r="U154" s="67">
        <f t="shared" si="59"/>
        <v>0</v>
      </c>
      <c r="V154" s="68"/>
      <c r="W154" s="69">
        <f t="shared" si="60"/>
        <v>0</v>
      </c>
      <c r="X154" s="85"/>
      <c r="Y154" s="67">
        <f t="shared" si="61"/>
        <v>0</v>
      </c>
      <c r="Z154" s="68"/>
      <c r="AA154" s="67">
        <f t="shared" si="62"/>
        <v>0</v>
      </c>
      <c r="AB154" s="68"/>
      <c r="AC154" s="69">
        <f t="shared" si="63"/>
        <v>0</v>
      </c>
      <c r="AD154" s="104"/>
      <c r="AE154" s="71"/>
      <c r="AF154" s="71"/>
      <c r="AG154" s="71"/>
    </row>
    <row r="155" spans="1:33" s="265" customFormat="1" ht="17.5" customHeight="1">
      <c r="A155" s="25"/>
      <c r="B155" s="153" t="s">
        <v>252</v>
      </c>
      <c r="C155" s="150">
        <f t="shared" si="64"/>
        <v>1</v>
      </c>
      <c r="D155" s="317">
        <v>10</v>
      </c>
      <c r="E155" s="380">
        <f t="shared" si="50"/>
        <v>10</v>
      </c>
      <c r="F155" s="66"/>
      <c r="G155" s="67">
        <f t="shared" si="53"/>
        <v>0</v>
      </c>
      <c r="H155" s="68"/>
      <c r="I155" s="67">
        <f t="shared" si="54"/>
        <v>0</v>
      </c>
      <c r="J155" s="68"/>
      <c r="K155" s="69">
        <f t="shared" si="55"/>
        <v>0</v>
      </c>
      <c r="L155" s="472">
        <v>1</v>
      </c>
      <c r="M155" s="67">
        <f t="shared" si="51"/>
        <v>10</v>
      </c>
      <c r="N155" s="121"/>
      <c r="O155" s="67">
        <f t="shared" si="56"/>
        <v>0</v>
      </c>
      <c r="P155" s="68"/>
      <c r="Q155" s="113">
        <f t="shared" si="57"/>
        <v>0</v>
      </c>
      <c r="R155" s="70"/>
      <c r="S155" s="67">
        <f t="shared" si="58"/>
        <v>0</v>
      </c>
      <c r="T155" s="68"/>
      <c r="U155" s="67">
        <f t="shared" si="59"/>
        <v>0</v>
      </c>
      <c r="V155" s="68"/>
      <c r="W155" s="69">
        <f t="shared" si="60"/>
        <v>0</v>
      </c>
      <c r="X155" s="85"/>
      <c r="Y155" s="67">
        <f t="shared" si="61"/>
        <v>0</v>
      </c>
      <c r="Z155" s="68"/>
      <c r="AA155" s="67">
        <f t="shared" si="62"/>
        <v>0</v>
      </c>
      <c r="AB155" s="68"/>
      <c r="AC155" s="69">
        <f t="shared" si="63"/>
        <v>0</v>
      </c>
      <c r="AD155" s="104"/>
      <c r="AE155" s="71"/>
      <c r="AF155" s="71"/>
      <c r="AG155" s="71"/>
    </row>
    <row r="156" spans="1:33" s="265" customFormat="1" ht="17.5" customHeight="1">
      <c r="A156" s="25"/>
      <c r="B156" s="153" t="s">
        <v>253</v>
      </c>
      <c r="C156" s="150">
        <f t="shared" si="64"/>
        <v>15</v>
      </c>
      <c r="D156" s="317">
        <v>400</v>
      </c>
      <c r="E156" s="380">
        <f t="shared" si="50"/>
        <v>6000</v>
      </c>
      <c r="F156" s="66"/>
      <c r="G156" s="67">
        <f t="shared" si="53"/>
        <v>0</v>
      </c>
      <c r="H156" s="68"/>
      <c r="I156" s="67">
        <f t="shared" si="54"/>
        <v>0</v>
      </c>
      <c r="J156" s="68"/>
      <c r="K156" s="69">
        <f t="shared" si="55"/>
        <v>0</v>
      </c>
      <c r="L156" s="472">
        <v>15</v>
      </c>
      <c r="M156" s="67">
        <f t="shared" si="51"/>
        <v>6000</v>
      </c>
      <c r="N156" s="121"/>
      <c r="O156" s="67">
        <f t="shared" si="56"/>
        <v>0</v>
      </c>
      <c r="P156" s="68"/>
      <c r="Q156" s="113">
        <f t="shared" si="57"/>
        <v>0</v>
      </c>
      <c r="R156" s="70"/>
      <c r="S156" s="67">
        <f t="shared" si="58"/>
        <v>0</v>
      </c>
      <c r="T156" s="68"/>
      <c r="U156" s="67">
        <f t="shared" si="59"/>
        <v>0</v>
      </c>
      <c r="V156" s="68"/>
      <c r="W156" s="69">
        <f t="shared" si="60"/>
        <v>0</v>
      </c>
      <c r="X156" s="85"/>
      <c r="Y156" s="67">
        <f t="shared" si="61"/>
        <v>0</v>
      </c>
      <c r="Z156" s="68"/>
      <c r="AA156" s="67">
        <f t="shared" si="62"/>
        <v>0</v>
      </c>
      <c r="AB156" s="68"/>
      <c r="AC156" s="69">
        <f t="shared" si="63"/>
        <v>0</v>
      </c>
      <c r="AD156" s="104"/>
      <c r="AE156" s="71"/>
      <c r="AF156" s="71"/>
      <c r="AG156" s="71"/>
    </row>
    <row r="157" spans="1:33" s="265" customFormat="1" ht="17.5" customHeight="1">
      <c r="A157" s="25"/>
      <c r="B157" s="323" t="s">
        <v>254</v>
      </c>
      <c r="C157" s="150">
        <f t="shared" si="64"/>
        <v>5</v>
      </c>
      <c r="D157" s="317">
        <v>75</v>
      </c>
      <c r="E157" s="380">
        <f t="shared" si="50"/>
        <v>375</v>
      </c>
      <c r="F157" s="66"/>
      <c r="G157" s="67">
        <f t="shared" si="53"/>
        <v>0</v>
      </c>
      <c r="H157" s="68"/>
      <c r="I157" s="67">
        <f t="shared" si="54"/>
        <v>0</v>
      </c>
      <c r="J157" s="68"/>
      <c r="K157" s="69">
        <f t="shared" si="55"/>
        <v>0</v>
      </c>
      <c r="L157" s="472">
        <v>5</v>
      </c>
      <c r="M157" s="67">
        <f t="shared" si="51"/>
        <v>375</v>
      </c>
      <c r="N157" s="322"/>
      <c r="O157" s="67">
        <f t="shared" si="56"/>
        <v>0</v>
      </c>
      <c r="P157" s="68"/>
      <c r="Q157" s="113">
        <f t="shared" si="57"/>
        <v>0</v>
      </c>
      <c r="R157" s="70"/>
      <c r="S157" s="67">
        <f t="shared" si="58"/>
        <v>0</v>
      </c>
      <c r="T157" s="68"/>
      <c r="U157" s="67">
        <f t="shared" si="59"/>
        <v>0</v>
      </c>
      <c r="V157" s="68"/>
      <c r="W157" s="69">
        <f t="shared" si="60"/>
        <v>0</v>
      </c>
      <c r="X157" s="85"/>
      <c r="Y157" s="67">
        <f t="shared" si="61"/>
        <v>0</v>
      </c>
      <c r="Z157" s="68"/>
      <c r="AA157" s="67">
        <f t="shared" si="62"/>
        <v>0</v>
      </c>
      <c r="AB157" s="68"/>
      <c r="AC157" s="69">
        <f t="shared" si="63"/>
        <v>0</v>
      </c>
      <c r="AD157" s="104"/>
      <c r="AE157" s="71"/>
      <c r="AF157" s="71"/>
      <c r="AG157" s="71"/>
    </row>
    <row r="158" spans="1:33" s="265" customFormat="1" ht="17.5" customHeight="1">
      <c r="A158" s="25"/>
      <c r="B158" s="153" t="s">
        <v>255</v>
      </c>
      <c r="C158" s="150">
        <f t="shared" si="64"/>
        <v>6</v>
      </c>
      <c r="D158" s="317">
        <v>40</v>
      </c>
      <c r="E158" s="380">
        <f t="shared" si="50"/>
        <v>240</v>
      </c>
      <c r="F158" s="66"/>
      <c r="G158" s="67">
        <f t="shared" si="53"/>
        <v>0</v>
      </c>
      <c r="H158" s="68"/>
      <c r="I158" s="67">
        <f t="shared" si="54"/>
        <v>0</v>
      </c>
      <c r="J158" s="68"/>
      <c r="K158" s="69">
        <f t="shared" si="55"/>
        <v>0</v>
      </c>
      <c r="L158" s="472">
        <v>6</v>
      </c>
      <c r="M158" s="67">
        <f t="shared" si="51"/>
        <v>240</v>
      </c>
      <c r="N158" s="322"/>
      <c r="O158" s="67">
        <f t="shared" si="56"/>
        <v>0</v>
      </c>
      <c r="P158" s="68"/>
      <c r="Q158" s="113">
        <f t="shared" si="57"/>
        <v>0</v>
      </c>
      <c r="R158" s="70"/>
      <c r="S158" s="67">
        <f t="shared" si="58"/>
        <v>0</v>
      </c>
      <c r="T158" s="68"/>
      <c r="U158" s="67">
        <f t="shared" si="59"/>
        <v>0</v>
      </c>
      <c r="V158" s="68"/>
      <c r="W158" s="69">
        <f t="shared" si="60"/>
        <v>0</v>
      </c>
      <c r="X158" s="85"/>
      <c r="Y158" s="67">
        <f t="shared" si="61"/>
        <v>0</v>
      </c>
      <c r="Z158" s="68"/>
      <c r="AA158" s="67">
        <f t="shared" si="62"/>
        <v>0</v>
      </c>
      <c r="AB158" s="68"/>
      <c r="AC158" s="69">
        <f t="shared" si="63"/>
        <v>0</v>
      </c>
      <c r="AD158" s="104"/>
      <c r="AE158" s="71"/>
      <c r="AF158" s="71"/>
      <c r="AG158" s="71"/>
    </row>
    <row r="159" spans="1:33" s="265" customFormat="1" ht="17.5" customHeight="1">
      <c r="A159" s="25"/>
      <c r="B159" s="153" t="s">
        <v>256</v>
      </c>
      <c r="C159" s="150">
        <f t="shared" si="64"/>
        <v>1</v>
      </c>
      <c r="D159" s="317">
        <v>25</v>
      </c>
      <c r="E159" s="380">
        <f t="shared" si="50"/>
        <v>25</v>
      </c>
      <c r="F159" s="66"/>
      <c r="G159" s="67">
        <f t="shared" si="53"/>
        <v>0</v>
      </c>
      <c r="H159" s="68"/>
      <c r="I159" s="67">
        <f t="shared" si="54"/>
        <v>0</v>
      </c>
      <c r="J159" s="68"/>
      <c r="K159" s="69">
        <f t="shared" si="55"/>
        <v>0</v>
      </c>
      <c r="L159" s="472">
        <v>1</v>
      </c>
      <c r="M159" s="67">
        <f t="shared" si="51"/>
        <v>25</v>
      </c>
      <c r="N159" s="121"/>
      <c r="O159" s="67">
        <f t="shared" si="56"/>
        <v>0</v>
      </c>
      <c r="P159" s="68"/>
      <c r="Q159" s="113">
        <f t="shared" si="57"/>
        <v>0</v>
      </c>
      <c r="R159" s="70"/>
      <c r="S159" s="67">
        <f t="shared" si="58"/>
        <v>0</v>
      </c>
      <c r="T159" s="68"/>
      <c r="U159" s="67">
        <f t="shared" si="59"/>
        <v>0</v>
      </c>
      <c r="V159" s="68"/>
      <c r="W159" s="69">
        <f t="shared" si="60"/>
        <v>0</v>
      </c>
      <c r="X159" s="85"/>
      <c r="Y159" s="67">
        <f t="shared" si="61"/>
        <v>0</v>
      </c>
      <c r="Z159" s="68"/>
      <c r="AA159" s="67">
        <f t="shared" si="62"/>
        <v>0</v>
      </c>
      <c r="AB159" s="68"/>
      <c r="AC159" s="69">
        <f t="shared" si="63"/>
        <v>0</v>
      </c>
      <c r="AD159" s="104"/>
      <c r="AE159" s="71"/>
      <c r="AF159" s="71"/>
      <c r="AG159" s="71"/>
    </row>
    <row r="160" spans="1:33" s="265" customFormat="1" ht="17.5" customHeight="1">
      <c r="A160" s="25"/>
      <c r="B160" s="153" t="s">
        <v>257</v>
      </c>
      <c r="C160" s="150">
        <f t="shared" si="64"/>
        <v>5</v>
      </c>
      <c r="D160" s="317">
        <v>50</v>
      </c>
      <c r="E160" s="380">
        <f t="shared" si="50"/>
        <v>250</v>
      </c>
      <c r="F160" s="66"/>
      <c r="G160" s="67">
        <f t="shared" si="53"/>
        <v>0</v>
      </c>
      <c r="H160" s="68"/>
      <c r="I160" s="67">
        <f t="shared" si="54"/>
        <v>0</v>
      </c>
      <c r="J160" s="68"/>
      <c r="K160" s="69">
        <f t="shared" si="55"/>
        <v>0</v>
      </c>
      <c r="L160" s="472">
        <v>5</v>
      </c>
      <c r="M160" s="67">
        <f t="shared" si="51"/>
        <v>250</v>
      </c>
      <c r="N160" s="121"/>
      <c r="O160" s="67">
        <f t="shared" si="56"/>
        <v>0</v>
      </c>
      <c r="P160" s="68"/>
      <c r="Q160" s="113">
        <f t="shared" si="57"/>
        <v>0</v>
      </c>
      <c r="R160" s="70"/>
      <c r="S160" s="67">
        <f t="shared" si="58"/>
        <v>0</v>
      </c>
      <c r="T160" s="68"/>
      <c r="U160" s="67">
        <f t="shared" si="59"/>
        <v>0</v>
      </c>
      <c r="V160" s="68"/>
      <c r="W160" s="69">
        <f t="shared" si="60"/>
        <v>0</v>
      </c>
      <c r="X160" s="85"/>
      <c r="Y160" s="67">
        <f t="shared" si="61"/>
        <v>0</v>
      </c>
      <c r="Z160" s="68"/>
      <c r="AA160" s="67">
        <f t="shared" si="62"/>
        <v>0</v>
      </c>
      <c r="AB160" s="68"/>
      <c r="AC160" s="69">
        <f t="shared" si="63"/>
        <v>0</v>
      </c>
      <c r="AD160" s="104"/>
      <c r="AE160" s="71"/>
      <c r="AF160" s="71"/>
      <c r="AG160" s="71"/>
    </row>
    <row r="161" spans="1:33" s="265" customFormat="1" ht="17.5" customHeight="1">
      <c r="A161" s="25"/>
      <c r="B161" s="153" t="s">
        <v>258</v>
      </c>
      <c r="C161" s="150">
        <f t="shared" si="64"/>
        <v>3</v>
      </c>
      <c r="D161" s="317">
        <v>75</v>
      </c>
      <c r="E161" s="380">
        <f t="shared" si="50"/>
        <v>225</v>
      </c>
      <c r="F161" s="66"/>
      <c r="G161" s="67">
        <f t="shared" si="53"/>
        <v>0</v>
      </c>
      <c r="H161" s="68"/>
      <c r="I161" s="67">
        <f t="shared" si="54"/>
        <v>0</v>
      </c>
      <c r="J161" s="68"/>
      <c r="K161" s="69">
        <f t="shared" si="55"/>
        <v>0</v>
      </c>
      <c r="L161" s="472">
        <v>3</v>
      </c>
      <c r="M161" s="67">
        <f t="shared" si="51"/>
        <v>225</v>
      </c>
      <c r="N161" s="121"/>
      <c r="O161" s="67">
        <f t="shared" si="56"/>
        <v>0</v>
      </c>
      <c r="P161" s="68"/>
      <c r="Q161" s="113">
        <f t="shared" si="57"/>
        <v>0</v>
      </c>
      <c r="R161" s="70"/>
      <c r="S161" s="67">
        <f t="shared" si="58"/>
        <v>0</v>
      </c>
      <c r="T161" s="68"/>
      <c r="U161" s="67">
        <f t="shared" si="59"/>
        <v>0</v>
      </c>
      <c r="V161" s="68"/>
      <c r="W161" s="69">
        <f t="shared" si="60"/>
        <v>0</v>
      </c>
      <c r="X161" s="85"/>
      <c r="Y161" s="67">
        <f t="shared" si="61"/>
        <v>0</v>
      </c>
      <c r="Z161" s="68"/>
      <c r="AA161" s="67">
        <f t="shared" si="62"/>
        <v>0</v>
      </c>
      <c r="AB161" s="68"/>
      <c r="AC161" s="69">
        <f t="shared" si="63"/>
        <v>0</v>
      </c>
      <c r="AD161" s="104"/>
      <c r="AE161" s="71"/>
      <c r="AF161" s="71"/>
      <c r="AG161" s="71"/>
    </row>
    <row r="162" spans="1:33" s="265" customFormat="1" ht="17.5" customHeight="1">
      <c r="A162" s="25"/>
      <c r="B162" s="153" t="s">
        <v>259</v>
      </c>
      <c r="C162" s="150">
        <f t="shared" si="64"/>
        <v>1</v>
      </c>
      <c r="D162" s="317">
        <v>500</v>
      </c>
      <c r="E162" s="380">
        <f t="shared" si="50"/>
        <v>500</v>
      </c>
      <c r="F162" s="66"/>
      <c r="G162" s="67">
        <f t="shared" si="53"/>
        <v>0</v>
      </c>
      <c r="H162" s="68"/>
      <c r="I162" s="67">
        <f t="shared" si="54"/>
        <v>0</v>
      </c>
      <c r="J162" s="68"/>
      <c r="K162" s="69">
        <f t="shared" si="55"/>
        <v>0</v>
      </c>
      <c r="L162" s="472">
        <v>1</v>
      </c>
      <c r="M162" s="67">
        <f t="shared" si="51"/>
        <v>500</v>
      </c>
      <c r="N162" s="121"/>
      <c r="O162" s="67">
        <f t="shared" si="56"/>
        <v>0</v>
      </c>
      <c r="P162" s="68"/>
      <c r="Q162" s="113">
        <f t="shared" si="57"/>
        <v>0</v>
      </c>
      <c r="R162" s="70"/>
      <c r="S162" s="67">
        <f t="shared" si="58"/>
        <v>0</v>
      </c>
      <c r="T162" s="68"/>
      <c r="U162" s="67">
        <f t="shared" si="59"/>
        <v>0</v>
      </c>
      <c r="V162" s="68"/>
      <c r="W162" s="69">
        <f t="shared" si="60"/>
        <v>0</v>
      </c>
      <c r="X162" s="85"/>
      <c r="Y162" s="67">
        <f t="shared" si="61"/>
        <v>0</v>
      </c>
      <c r="Z162" s="68"/>
      <c r="AA162" s="67">
        <f t="shared" si="62"/>
        <v>0</v>
      </c>
      <c r="AB162" s="68"/>
      <c r="AC162" s="69">
        <f t="shared" si="63"/>
        <v>0</v>
      </c>
      <c r="AD162" s="104"/>
      <c r="AE162" s="71"/>
      <c r="AF162" s="71"/>
      <c r="AG162" s="71"/>
    </row>
    <row r="163" spans="1:33" s="265" customFormat="1" ht="17.5" customHeight="1">
      <c r="A163" s="149"/>
      <c r="B163" s="153" t="s">
        <v>407</v>
      </c>
      <c r="C163" s="150">
        <f t="shared" si="64"/>
        <v>2</v>
      </c>
      <c r="D163" s="317">
        <v>75</v>
      </c>
      <c r="E163" s="380">
        <f t="shared" si="50"/>
        <v>150</v>
      </c>
      <c r="F163" s="79"/>
      <c r="G163" s="67">
        <f t="shared" si="53"/>
        <v>0</v>
      </c>
      <c r="H163" s="83"/>
      <c r="I163" s="67">
        <f t="shared" si="54"/>
        <v>0</v>
      </c>
      <c r="J163" s="68"/>
      <c r="K163" s="69">
        <f t="shared" si="55"/>
        <v>0</v>
      </c>
      <c r="L163" s="472">
        <v>2</v>
      </c>
      <c r="M163" s="67">
        <f t="shared" si="51"/>
        <v>150</v>
      </c>
      <c r="N163" s="83"/>
      <c r="O163" s="67">
        <f t="shared" si="56"/>
        <v>0</v>
      </c>
      <c r="P163" s="68"/>
      <c r="Q163" s="113">
        <f t="shared" si="57"/>
        <v>0</v>
      </c>
      <c r="R163" s="70"/>
      <c r="S163" s="67">
        <f t="shared" si="58"/>
        <v>0</v>
      </c>
      <c r="T163" s="68"/>
      <c r="U163" s="67">
        <f t="shared" si="59"/>
        <v>0</v>
      </c>
      <c r="V163" s="68"/>
      <c r="W163" s="69">
        <f t="shared" si="60"/>
        <v>0</v>
      </c>
      <c r="X163" s="85"/>
      <c r="Y163" s="67">
        <f t="shared" si="61"/>
        <v>0</v>
      </c>
      <c r="Z163" s="68"/>
      <c r="AA163" s="67">
        <f t="shared" si="62"/>
        <v>0</v>
      </c>
      <c r="AB163" s="68"/>
      <c r="AC163" s="69">
        <f t="shared" si="63"/>
        <v>0</v>
      </c>
      <c r="AD163" s="104"/>
      <c r="AE163" s="71"/>
      <c r="AF163" s="71"/>
      <c r="AG163" s="71"/>
    </row>
    <row r="164" spans="1:33" s="265" customFormat="1" ht="17.5" customHeight="1">
      <c r="A164" s="25"/>
      <c r="B164" s="153" t="s">
        <v>408</v>
      </c>
      <c r="C164" s="150">
        <f t="shared" si="64"/>
        <v>1</v>
      </c>
      <c r="D164" s="317">
        <v>100</v>
      </c>
      <c r="E164" s="380">
        <f t="shared" si="50"/>
        <v>100</v>
      </c>
      <c r="F164" s="66"/>
      <c r="G164" s="67">
        <f t="shared" si="53"/>
        <v>0</v>
      </c>
      <c r="H164" s="68"/>
      <c r="I164" s="67">
        <f t="shared" si="54"/>
        <v>0</v>
      </c>
      <c r="J164" s="68"/>
      <c r="K164" s="69">
        <f t="shared" si="55"/>
        <v>0</v>
      </c>
      <c r="L164" s="472">
        <v>1</v>
      </c>
      <c r="M164" s="67">
        <f t="shared" si="51"/>
        <v>100</v>
      </c>
      <c r="N164" s="68"/>
      <c r="O164" s="67">
        <f t="shared" si="56"/>
        <v>0</v>
      </c>
      <c r="P164" s="150"/>
      <c r="Q164" s="113">
        <f t="shared" si="57"/>
        <v>0</v>
      </c>
      <c r="R164" s="70"/>
      <c r="S164" s="67">
        <f t="shared" si="58"/>
        <v>0</v>
      </c>
      <c r="T164" s="68"/>
      <c r="U164" s="67">
        <f t="shared" si="59"/>
        <v>0</v>
      </c>
      <c r="V164" s="68"/>
      <c r="W164" s="69">
        <f t="shared" si="60"/>
        <v>0</v>
      </c>
      <c r="X164" s="85"/>
      <c r="Y164" s="67">
        <f t="shared" si="61"/>
        <v>0</v>
      </c>
      <c r="Z164" s="68"/>
      <c r="AA164" s="67">
        <f t="shared" si="62"/>
        <v>0</v>
      </c>
      <c r="AB164" s="68"/>
      <c r="AC164" s="69">
        <f t="shared" si="63"/>
        <v>0</v>
      </c>
      <c r="AD164" s="104"/>
      <c r="AE164" s="71"/>
      <c r="AF164" s="71"/>
      <c r="AG164" s="71"/>
    </row>
    <row r="165" spans="1:33" s="265" customFormat="1" ht="17.5" customHeight="1">
      <c r="A165" s="384"/>
      <c r="B165" s="323" t="s">
        <v>264</v>
      </c>
      <c r="C165" s="150">
        <f t="shared" si="64"/>
        <v>1</v>
      </c>
      <c r="D165" s="317">
        <v>500</v>
      </c>
      <c r="E165" s="380">
        <f t="shared" si="50"/>
        <v>500</v>
      </c>
      <c r="F165" s="66"/>
      <c r="G165" s="67">
        <f t="shared" si="53"/>
        <v>0</v>
      </c>
      <c r="H165" s="68"/>
      <c r="I165" s="67">
        <f t="shared" si="54"/>
        <v>0</v>
      </c>
      <c r="J165" s="68"/>
      <c r="K165" s="69">
        <f t="shared" si="55"/>
        <v>0</v>
      </c>
      <c r="L165" s="472">
        <v>1</v>
      </c>
      <c r="M165" s="67">
        <f t="shared" si="51"/>
        <v>500</v>
      </c>
      <c r="N165" s="68"/>
      <c r="O165" s="67">
        <f t="shared" si="56"/>
        <v>0</v>
      </c>
      <c r="P165" s="83"/>
      <c r="Q165" s="113">
        <f t="shared" si="57"/>
        <v>0</v>
      </c>
      <c r="R165" s="70"/>
      <c r="S165" s="67">
        <f t="shared" si="58"/>
        <v>0</v>
      </c>
      <c r="T165" s="68"/>
      <c r="U165" s="67">
        <f t="shared" si="59"/>
        <v>0</v>
      </c>
      <c r="V165" s="68"/>
      <c r="W165" s="69">
        <f t="shared" si="60"/>
        <v>0</v>
      </c>
      <c r="X165" s="85"/>
      <c r="Y165" s="67">
        <f t="shared" si="61"/>
        <v>0</v>
      </c>
      <c r="Z165" s="68"/>
      <c r="AA165" s="67">
        <f t="shared" si="62"/>
        <v>0</v>
      </c>
      <c r="AB165" s="68"/>
      <c r="AC165" s="69">
        <f t="shared" si="63"/>
        <v>0</v>
      </c>
      <c r="AD165" s="104"/>
      <c r="AE165" s="71"/>
      <c r="AF165" s="71"/>
      <c r="AG165" s="71"/>
    </row>
    <row r="166" spans="1:33" s="265" customFormat="1" ht="17.5" customHeight="1">
      <c r="A166" s="334"/>
      <c r="B166" s="153" t="s">
        <v>266</v>
      </c>
      <c r="C166" s="150">
        <f t="shared" si="64"/>
        <v>3</v>
      </c>
      <c r="D166" s="317">
        <v>30</v>
      </c>
      <c r="E166" s="380">
        <f t="shared" si="50"/>
        <v>90</v>
      </c>
      <c r="F166" s="66"/>
      <c r="G166" s="67">
        <f t="shared" si="53"/>
        <v>0</v>
      </c>
      <c r="H166" s="68"/>
      <c r="I166" s="67">
        <f t="shared" si="54"/>
        <v>0</v>
      </c>
      <c r="J166" s="68"/>
      <c r="K166" s="69">
        <f t="shared" si="55"/>
        <v>0</v>
      </c>
      <c r="L166" s="472">
        <v>3</v>
      </c>
      <c r="M166" s="67">
        <f t="shared" si="51"/>
        <v>90</v>
      </c>
      <c r="N166" s="68"/>
      <c r="O166" s="67">
        <f t="shared" si="56"/>
        <v>0</v>
      </c>
      <c r="P166" s="385"/>
      <c r="Q166" s="113">
        <f t="shared" si="57"/>
        <v>0</v>
      </c>
      <c r="R166" s="70"/>
      <c r="S166" s="67">
        <f t="shared" si="58"/>
        <v>0</v>
      </c>
      <c r="T166" s="68"/>
      <c r="U166" s="67">
        <f t="shared" si="59"/>
        <v>0</v>
      </c>
      <c r="V166" s="68"/>
      <c r="W166" s="69">
        <f t="shared" si="60"/>
        <v>0</v>
      </c>
      <c r="X166" s="85"/>
      <c r="Y166" s="67">
        <f t="shared" si="61"/>
        <v>0</v>
      </c>
      <c r="Z166" s="68"/>
      <c r="AA166" s="67">
        <f t="shared" si="62"/>
        <v>0</v>
      </c>
      <c r="AB166" s="68"/>
      <c r="AC166" s="69">
        <f t="shared" si="63"/>
        <v>0</v>
      </c>
      <c r="AD166" s="104"/>
      <c r="AE166" s="71"/>
      <c r="AF166" s="71"/>
      <c r="AG166" s="71"/>
    </row>
    <row r="167" spans="1:33" s="265" customFormat="1" ht="17.5" customHeight="1">
      <c r="A167" s="25"/>
      <c r="B167" s="153" t="s">
        <v>268</v>
      </c>
      <c r="C167" s="150">
        <f t="shared" si="64"/>
        <v>1</v>
      </c>
      <c r="D167" s="317">
        <v>2000</v>
      </c>
      <c r="E167" s="380">
        <f t="shared" ref="E167:E179" si="65">D167*C167</f>
        <v>2000</v>
      </c>
      <c r="F167" s="66"/>
      <c r="G167" s="67">
        <f t="shared" si="53"/>
        <v>0</v>
      </c>
      <c r="H167" s="68"/>
      <c r="I167" s="67">
        <f t="shared" si="54"/>
        <v>0</v>
      </c>
      <c r="J167" s="68"/>
      <c r="K167" s="69">
        <f t="shared" si="55"/>
        <v>0</v>
      </c>
      <c r="L167" s="472">
        <v>1</v>
      </c>
      <c r="M167" s="67">
        <f t="shared" ref="M167:M180" si="66">L167*D167</f>
        <v>2000</v>
      </c>
      <c r="N167" s="68"/>
      <c r="O167" s="67">
        <f t="shared" si="56"/>
        <v>0</v>
      </c>
      <c r="P167" s="83"/>
      <c r="Q167" s="113">
        <f t="shared" si="57"/>
        <v>0</v>
      </c>
      <c r="R167" s="70"/>
      <c r="S167" s="67">
        <f t="shared" si="58"/>
        <v>0</v>
      </c>
      <c r="T167" s="68"/>
      <c r="U167" s="67">
        <f t="shared" si="59"/>
        <v>0</v>
      </c>
      <c r="V167" s="68"/>
      <c r="W167" s="69">
        <f t="shared" si="60"/>
        <v>0</v>
      </c>
      <c r="X167" s="85"/>
      <c r="Y167" s="67">
        <f t="shared" si="61"/>
        <v>0</v>
      </c>
      <c r="Z167" s="68"/>
      <c r="AA167" s="67">
        <f t="shared" si="62"/>
        <v>0</v>
      </c>
      <c r="AB167" s="68"/>
      <c r="AC167" s="69">
        <f t="shared" si="63"/>
        <v>0</v>
      </c>
      <c r="AD167" s="104"/>
      <c r="AE167" s="71"/>
      <c r="AF167" s="71"/>
      <c r="AG167" s="71"/>
    </row>
    <row r="168" spans="1:33" s="265" customFormat="1" ht="17.5" customHeight="1">
      <c r="A168" s="205"/>
      <c r="B168" s="323" t="s">
        <v>269</v>
      </c>
      <c r="C168" s="150">
        <f t="shared" si="64"/>
        <v>3</v>
      </c>
      <c r="D168" s="317">
        <v>150</v>
      </c>
      <c r="E168" s="380">
        <f t="shared" si="65"/>
        <v>450</v>
      </c>
      <c r="F168" s="66"/>
      <c r="G168" s="67">
        <f t="shared" si="53"/>
        <v>0</v>
      </c>
      <c r="H168" s="68"/>
      <c r="I168" s="67">
        <f t="shared" si="54"/>
        <v>0</v>
      </c>
      <c r="J168" s="68"/>
      <c r="K168" s="69">
        <f t="shared" si="55"/>
        <v>0</v>
      </c>
      <c r="L168" s="472">
        <v>3</v>
      </c>
      <c r="M168" s="67">
        <f t="shared" si="66"/>
        <v>450</v>
      </c>
      <c r="N168" s="68"/>
      <c r="O168" s="67">
        <f t="shared" si="56"/>
        <v>0</v>
      </c>
      <c r="P168" s="83"/>
      <c r="Q168" s="113">
        <f t="shared" si="57"/>
        <v>0</v>
      </c>
      <c r="R168" s="70"/>
      <c r="S168" s="67">
        <f t="shared" si="58"/>
        <v>0</v>
      </c>
      <c r="T168" s="68"/>
      <c r="U168" s="67">
        <f t="shared" si="59"/>
        <v>0</v>
      </c>
      <c r="V168" s="68"/>
      <c r="W168" s="69">
        <f t="shared" si="60"/>
        <v>0</v>
      </c>
      <c r="X168" s="85"/>
      <c r="Y168" s="67">
        <f t="shared" si="61"/>
        <v>0</v>
      </c>
      <c r="Z168" s="68"/>
      <c r="AA168" s="67">
        <f t="shared" si="62"/>
        <v>0</v>
      </c>
      <c r="AB168" s="68"/>
      <c r="AC168" s="69">
        <f t="shared" si="63"/>
        <v>0</v>
      </c>
      <c r="AD168" s="104"/>
      <c r="AE168" s="71"/>
      <c r="AF168" s="71"/>
      <c r="AG168" s="71"/>
    </row>
    <row r="169" spans="1:33" s="265" customFormat="1" ht="17.5" customHeight="1">
      <c r="A169" s="336"/>
      <c r="B169" s="153" t="s">
        <v>271</v>
      </c>
      <c r="C169" s="150">
        <f t="shared" si="64"/>
        <v>2</v>
      </c>
      <c r="D169" s="317">
        <v>5</v>
      </c>
      <c r="E169" s="380">
        <f t="shared" si="65"/>
        <v>10</v>
      </c>
      <c r="F169" s="66"/>
      <c r="G169" s="67">
        <f t="shared" si="53"/>
        <v>0</v>
      </c>
      <c r="H169" s="68"/>
      <c r="I169" s="67">
        <f t="shared" si="54"/>
        <v>0</v>
      </c>
      <c r="J169" s="68"/>
      <c r="K169" s="69">
        <f t="shared" si="55"/>
        <v>0</v>
      </c>
      <c r="L169" s="564">
        <v>2</v>
      </c>
      <c r="M169" s="67">
        <f t="shared" si="66"/>
        <v>10</v>
      </c>
      <c r="N169" s="68"/>
      <c r="O169" s="67">
        <f t="shared" si="56"/>
        <v>0</v>
      </c>
      <c r="P169" s="83"/>
      <c r="Q169" s="113">
        <f t="shared" si="57"/>
        <v>0</v>
      </c>
      <c r="R169" s="70"/>
      <c r="S169" s="67">
        <f t="shared" si="58"/>
        <v>0</v>
      </c>
      <c r="T169" s="68"/>
      <c r="U169" s="67">
        <f t="shared" si="59"/>
        <v>0</v>
      </c>
      <c r="V169" s="68"/>
      <c r="W169" s="69">
        <f t="shared" si="60"/>
        <v>0</v>
      </c>
      <c r="X169" s="85"/>
      <c r="Y169" s="67">
        <f t="shared" si="61"/>
        <v>0</v>
      </c>
      <c r="Z169" s="68"/>
      <c r="AA169" s="67">
        <f t="shared" si="62"/>
        <v>0</v>
      </c>
      <c r="AB169" s="68"/>
      <c r="AC169" s="69">
        <f t="shared" si="63"/>
        <v>0</v>
      </c>
      <c r="AD169" s="104"/>
      <c r="AE169" s="71"/>
      <c r="AF169" s="71"/>
      <c r="AG169" s="71"/>
    </row>
    <row r="170" spans="1:33" s="265" customFormat="1" ht="17.5" customHeight="1">
      <c r="A170" s="336"/>
      <c r="B170" s="153" t="s">
        <v>526</v>
      </c>
      <c r="C170" s="150">
        <f t="shared" si="64"/>
        <v>1</v>
      </c>
      <c r="D170" s="317">
        <v>1000</v>
      </c>
      <c r="E170" s="380">
        <f t="shared" si="65"/>
        <v>1000</v>
      </c>
      <c r="F170" s="66"/>
      <c r="G170" s="67">
        <f t="shared" si="53"/>
        <v>0</v>
      </c>
      <c r="H170" s="68"/>
      <c r="I170" s="67">
        <f t="shared" si="54"/>
        <v>0</v>
      </c>
      <c r="J170" s="68"/>
      <c r="K170" s="69">
        <f t="shared" si="55"/>
        <v>0</v>
      </c>
      <c r="L170" s="564">
        <v>1</v>
      </c>
      <c r="M170" s="67">
        <f t="shared" si="66"/>
        <v>1000</v>
      </c>
      <c r="N170" s="68"/>
      <c r="O170" s="67">
        <f t="shared" si="56"/>
        <v>0</v>
      </c>
      <c r="P170" s="106"/>
      <c r="Q170" s="113">
        <f t="shared" si="57"/>
        <v>0</v>
      </c>
      <c r="R170" s="105"/>
      <c r="S170" s="67">
        <f t="shared" si="58"/>
        <v>0</v>
      </c>
      <c r="T170" s="68"/>
      <c r="U170" s="67">
        <f t="shared" si="59"/>
        <v>0</v>
      </c>
      <c r="V170" s="106"/>
      <c r="W170" s="69">
        <f t="shared" si="60"/>
        <v>0</v>
      </c>
      <c r="X170" s="133"/>
      <c r="Y170" s="67">
        <f t="shared" si="61"/>
        <v>0</v>
      </c>
      <c r="Z170" s="68"/>
      <c r="AA170" s="67">
        <f t="shared" si="62"/>
        <v>0</v>
      </c>
      <c r="AB170" s="106"/>
      <c r="AC170" s="69">
        <f t="shared" si="63"/>
        <v>0</v>
      </c>
      <c r="AD170" s="104"/>
      <c r="AE170" s="71"/>
      <c r="AF170" s="71"/>
      <c r="AG170" s="71"/>
    </row>
    <row r="171" spans="1:33" s="265" customFormat="1" ht="17.5" customHeight="1">
      <c r="A171" s="206"/>
      <c r="B171" s="153" t="s">
        <v>273</v>
      </c>
      <c r="C171" s="150">
        <f t="shared" si="64"/>
        <v>1</v>
      </c>
      <c r="D171" s="317">
        <v>150</v>
      </c>
      <c r="E171" s="380">
        <f t="shared" si="65"/>
        <v>150</v>
      </c>
      <c r="F171" s="66"/>
      <c r="G171" s="67">
        <f t="shared" si="53"/>
        <v>0</v>
      </c>
      <c r="H171" s="68"/>
      <c r="I171" s="67">
        <f t="shared" si="54"/>
        <v>0</v>
      </c>
      <c r="J171" s="68"/>
      <c r="K171" s="69">
        <f t="shared" si="55"/>
        <v>0</v>
      </c>
      <c r="L171" s="472">
        <v>1</v>
      </c>
      <c r="M171" s="67">
        <f t="shared" si="66"/>
        <v>150</v>
      </c>
      <c r="N171" s="68"/>
      <c r="O171" s="67">
        <f t="shared" si="56"/>
        <v>0</v>
      </c>
      <c r="P171" s="106"/>
      <c r="Q171" s="113">
        <f t="shared" si="57"/>
        <v>0</v>
      </c>
      <c r="R171" s="105"/>
      <c r="S171" s="67">
        <f t="shared" si="58"/>
        <v>0</v>
      </c>
      <c r="T171" s="68"/>
      <c r="U171" s="67">
        <f t="shared" si="59"/>
        <v>0</v>
      </c>
      <c r="V171" s="106"/>
      <c r="W171" s="69">
        <f t="shared" si="60"/>
        <v>0</v>
      </c>
      <c r="X171" s="133"/>
      <c r="Y171" s="67">
        <f t="shared" si="61"/>
        <v>0</v>
      </c>
      <c r="Z171" s="68"/>
      <c r="AA171" s="67">
        <f t="shared" si="62"/>
        <v>0</v>
      </c>
      <c r="AB171" s="106"/>
      <c r="AC171" s="69">
        <f t="shared" si="63"/>
        <v>0</v>
      </c>
      <c r="AD171" s="104"/>
      <c r="AE171" s="71"/>
      <c r="AF171" s="71"/>
      <c r="AG171" s="71"/>
    </row>
    <row r="172" spans="1:33" s="265" customFormat="1" ht="17.5" customHeight="1">
      <c r="A172" s="336"/>
      <c r="B172" s="153" t="s">
        <v>274</v>
      </c>
      <c r="C172" s="150">
        <f t="shared" si="64"/>
        <v>1</v>
      </c>
      <c r="D172" s="317">
        <v>1000</v>
      </c>
      <c r="E172" s="380">
        <f t="shared" si="65"/>
        <v>1000</v>
      </c>
      <c r="F172" s="66"/>
      <c r="G172" s="67">
        <f t="shared" si="53"/>
        <v>0</v>
      </c>
      <c r="H172" s="68"/>
      <c r="I172" s="67">
        <f t="shared" si="54"/>
        <v>0</v>
      </c>
      <c r="J172" s="68"/>
      <c r="K172" s="69">
        <f t="shared" si="55"/>
        <v>0</v>
      </c>
      <c r="L172" s="565">
        <v>1</v>
      </c>
      <c r="M172" s="67">
        <f t="shared" si="66"/>
        <v>1000</v>
      </c>
      <c r="N172" s="68"/>
      <c r="O172" s="67">
        <f t="shared" si="56"/>
        <v>0</v>
      </c>
      <c r="P172" s="106"/>
      <c r="Q172" s="113">
        <f t="shared" si="57"/>
        <v>0</v>
      </c>
      <c r="R172" s="105"/>
      <c r="S172" s="67">
        <f t="shared" si="58"/>
        <v>0</v>
      </c>
      <c r="T172" s="68"/>
      <c r="U172" s="67">
        <f t="shared" si="59"/>
        <v>0</v>
      </c>
      <c r="V172" s="106"/>
      <c r="W172" s="69">
        <f t="shared" si="60"/>
        <v>0</v>
      </c>
      <c r="X172" s="133"/>
      <c r="Y172" s="67">
        <f t="shared" si="61"/>
        <v>0</v>
      </c>
      <c r="Z172" s="68"/>
      <c r="AA172" s="67">
        <f t="shared" si="62"/>
        <v>0</v>
      </c>
      <c r="AB172" s="106"/>
      <c r="AC172" s="69">
        <f t="shared" si="63"/>
        <v>0</v>
      </c>
      <c r="AD172" s="104"/>
      <c r="AE172" s="71"/>
      <c r="AF172" s="71"/>
      <c r="AG172" s="71"/>
    </row>
    <row r="173" spans="1:33" s="265" customFormat="1" ht="17.5" customHeight="1">
      <c r="A173" s="336"/>
      <c r="B173" s="153" t="s">
        <v>278</v>
      </c>
      <c r="C173" s="150">
        <f t="shared" si="64"/>
        <v>1</v>
      </c>
      <c r="D173" s="317">
        <v>100</v>
      </c>
      <c r="E173" s="380">
        <f t="shared" si="65"/>
        <v>100</v>
      </c>
      <c r="F173" s="66"/>
      <c r="G173" s="67">
        <f t="shared" si="53"/>
        <v>0</v>
      </c>
      <c r="H173" s="68"/>
      <c r="I173" s="67">
        <f t="shared" si="54"/>
        <v>0</v>
      </c>
      <c r="J173" s="68"/>
      <c r="K173" s="69">
        <f t="shared" si="55"/>
        <v>0</v>
      </c>
      <c r="L173" s="472">
        <v>1</v>
      </c>
      <c r="M173" s="67">
        <f t="shared" si="66"/>
        <v>100</v>
      </c>
      <c r="N173" s="68"/>
      <c r="O173" s="67">
        <f t="shared" si="56"/>
        <v>0</v>
      </c>
      <c r="P173" s="83"/>
      <c r="Q173" s="113">
        <f t="shared" si="57"/>
        <v>0</v>
      </c>
      <c r="R173" s="70"/>
      <c r="S173" s="67">
        <f t="shared" si="58"/>
        <v>0</v>
      </c>
      <c r="T173" s="68"/>
      <c r="U173" s="67">
        <f t="shared" si="59"/>
        <v>0</v>
      </c>
      <c r="V173" s="68"/>
      <c r="W173" s="69">
        <f t="shared" si="60"/>
        <v>0</v>
      </c>
      <c r="X173" s="85"/>
      <c r="Y173" s="67">
        <f t="shared" si="61"/>
        <v>0</v>
      </c>
      <c r="Z173" s="68"/>
      <c r="AA173" s="67">
        <f t="shared" si="62"/>
        <v>0</v>
      </c>
      <c r="AB173" s="68"/>
      <c r="AC173" s="69">
        <f t="shared" si="63"/>
        <v>0</v>
      </c>
      <c r="AD173" s="104"/>
      <c r="AE173" s="71"/>
      <c r="AF173" s="71"/>
      <c r="AG173" s="71"/>
    </row>
    <row r="174" spans="1:33" s="265" customFormat="1" ht="17.5" customHeight="1">
      <c r="A174" s="25"/>
      <c r="B174" s="153" t="s">
        <v>529</v>
      </c>
      <c r="C174" s="150">
        <f t="shared" si="64"/>
        <v>4</v>
      </c>
      <c r="D174" s="317">
        <v>500</v>
      </c>
      <c r="E174" s="380">
        <f t="shared" si="65"/>
        <v>2000</v>
      </c>
      <c r="F174" s="105"/>
      <c r="G174" s="67">
        <f t="shared" si="53"/>
        <v>0</v>
      </c>
      <c r="H174" s="68"/>
      <c r="I174" s="67">
        <f t="shared" si="54"/>
        <v>0</v>
      </c>
      <c r="J174" s="106"/>
      <c r="K174" s="69">
        <f t="shared" si="55"/>
        <v>0</v>
      </c>
      <c r="L174" s="565">
        <v>4</v>
      </c>
      <c r="M174" s="67">
        <f t="shared" si="66"/>
        <v>2000</v>
      </c>
      <c r="N174" s="68"/>
      <c r="O174" s="67">
        <f t="shared" si="56"/>
        <v>0</v>
      </c>
      <c r="P174" s="106"/>
      <c r="Q174" s="113">
        <f t="shared" si="57"/>
        <v>0</v>
      </c>
      <c r="R174" s="105"/>
      <c r="S174" s="67">
        <f t="shared" si="58"/>
        <v>0</v>
      </c>
      <c r="T174" s="68"/>
      <c r="U174" s="67">
        <f t="shared" si="59"/>
        <v>0</v>
      </c>
      <c r="V174" s="106"/>
      <c r="W174" s="69">
        <f t="shared" si="60"/>
        <v>0</v>
      </c>
      <c r="X174" s="133"/>
      <c r="Y174" s="67">
        <f t="shared" si="61"/>
        <v>0</v>
      </c>
      <c r="Z174" s="68"/>
      <c r="AA174" s="67">
        <f t="shared" si="62"/>
        <v>0</v>
      </c>
      <c r="AB174" s="106"/>
      <c r="AC174" s="69">
        <f t="shared" si="63"/>
        <v>0</v>
      </c>
      <c r="AD174" s="104"/>
      <c r="AE174" s="71"/>
      <c r="AF174" s="71"/>
      <c r="AG174" s="71"/>
    </row>
    <row r="175" spans="1:33" s="265" customFormat="1" ht="17.5" customHeight="1">
      <c r="A175" s="25"/>
      <c r="B175" s="153" t="s">
        <v>285</v>
      </c>
      <c r="C175" s="150">
        <f t="shared" si="64"/>
        <v>1</v>
      </c>
      <c r="D175" s="317">
        <v>75</v>
      </c>
      <c r="E175" s="380">
        <f t="shared" si="65"/>
        <v>75</v>
      </c>
      <c r="F175" s="105"/>
      <c r="G175" s="67">
        <f t="shared" si="53"/>
        <v>0</v>
      </c>
      <c r="H175" s="68"/>
      <c r="I175" s="67">
        <f t="shared" si="54"/>
        <v>0</v>
      </c>
      <c r="J175" s="106"/>
      <c r="K175" s="69">
        <f t="shared" si="55"/>
        <v>0</v>
      </c>
      <c r="L175" s="472">
        <v>1</v>
      </c>
      <c r="M175" s="67">
        <f t="shared" si="66"/>
        <v>75</v>
      </c>
      <c r="N175" s="68"/>
      <c r="O175" s="67">
        <f t="shared" si="56"/>
        <v>0</v>
      </c>
      <c r="P175" s="106"/>
      <c r="Q175" s="113">
        <f t="shared" si="57"/>
        <v>0</v>
      </c>
      <c r="R175" s="105"/>
      <c r="S175" s="67">
        <f t="shared" si="58"/>
        <v>0</v>
      </c>
      <c r="T175" s="68"/>
      <c r="U175" s="67">
        <f t="shared" si="59"/>
        <v>0</v>
      </c>
      <c r="V175" s="106"/>
      <c r="W175" s="69">
        <f t="shared" si="60"/>
        <v>0</v>
      </c>
      <c r="X175" s="133"/>
      <c r="Y175" s="67">
        <f t="shared" si="61"/>
        <v>0</v>
      </c>
      <c r="Z175" s="68"/>
      <c r="AA175" s="67">
        <f t="shared" si="62"/>
        <v>0</v>
      </c>
      <c r="AB175" s="106"/>
      <c r="AC175" s="69">
        <f t="shared" si="63"/>
        <v>0</v>
      </c>
      <c r="AD175" s="104"/>
      <c r="AE175" s="71"/>
      <c r="AF175" s="71"/>
      <c r="AG175" s="71"/>
    </row>
    <row r="176" spans="1:33" s="265" customFormat="1" ht="17.5" customHeight="1">
      <c r="A176" s="25"/>
      <c r="B176" s="153" t="s">
        <v>287</v>
      </c>
      <c r="C176" s="150">
        <f t="shared" si="64"/>
        <v>3</v>
      </c>
      <c r="D176" s="317">
        <v>50</v>
      </c>
      <c r="E176" s="380">
        <f t="shared" si="65"/>
        <v>150</v>
      </c>
      <c r="F176" s="154"/>
      <c r="G176" s="67">
        <f t="shared" si="53"/>
        <v>0</v>
      </c>
      <c r="H176" s="68"/>
      <c r="I176" s="67">
        <f t="shared" si="54"/>
        <v>0</v>
      </c>
      <c r="J176" s="106"/>
      <c r="K176" s="69">
        <f t="shared" si="55"/>
        <v>0</v>
      </c>
      <c r="L176" s="472">
        <v>3</v>
      </c>
      <c r="M176" s="67">
        <f t="shared" si="66"/>
        <v>150</v>
      </c>
      <c r="N176" s="68"/>
      <c r="O176" s="67">
        <f t="shared" si="56"/>
        <v>0</v>
      </c>
      <c r="P176" s="106"/>
      <c r="Q176" s="113">
        <f t="shared" si="57"/>
        <v>0</v>
      </c>
      <c r="R176" s="154"/>
      <c r="S176" s="67">
        <f t="shared" si="58"/>
        <v>0</v>
      </c>
      <c r="T176" s="68"/>
      <c r="U176" s="67">
        <f t="shared" si="59"/>
        <v>0</v>
      </c>
      <c r="V176" s="106"/>
      <c r="W176" s="69">
        <f t="shared" si="60"/>
        <v>0</v>
      </c>
      <c r="X176" s="272"/>
      <c r="Y176" s="67">
        <f t="shared" si="61"/>
        <v>0</v>
      </c>
      <c r="Z176" s="68"/>
      <c r="AA176" s="67">
        <f t="shared" si="62"/>
        <v>0</v>
      </c>
      <c r="AB176" s="106"/>
      <c r="AC176" s="69">
        <f t="shared" si="63"/>
        <v>0</v>
      </c>
      <c r="AD176" s="104"/>
      <c r="AE176" s="71"/>
      <c r="AF176" s="71"/>
      <c r="AG176" s="71"/>
    </row>
    <row r="177" spans="1:33" s="265" customFormat="1" ht="17.5" customHeight="1">
      <c r="A177" s="25"/>
      <c r="B177" s="153" t="s">
        <v>288</v>
      </c>
      <c r="C177" s="150">
        <f t="shared" si="64"/>
        <v>5</v>
      </c>
      <c r="D177" s="317">
        <v>150</v>
      </c>
      <c r="E177" s="380">
        <f t="shared" si="65"/>
        <v>750</v>
      </c>
      <c r="F177" s="154"/>
      <c r="G177" s="67">
        <f t="shared" ref="G177:G206" si="67">F177*D177</f>
        <v>0</v>
      </c>
      <c r="H177" s="68"/>
      <c r="I177" s="67">
        <f t="shared" ref="I177:I206" si="68">H177*D177</f>
        <v>0</v>
      </c>
      <c r="J177" s="106"/>
      <c r="K177" s="69">
        <f t="shared" ref="K177:K206" si="69">J177*D177</f>
        <v>0</v>
      </c>
      <c r="L177" s="472">
        <v>5</v>
      </c>
      <c r="M177" s="67">
        <f t="shared" si="66"/>
        <v>750</v>
      </c>
      <c r="N177" s="68"/>
      <c r="O177" s="67">
        <f t="shared" ref="O177:O206" si="70">N177*D177</f>
        <v>0</v>
      </c>
      <c r="P177" s="106"/>
      <c r="Q177" s="113">
        <f t="shared" ref="Q177:Q206" si="71">P177*D177</f>
        <v>0</v>
      </c>
      <c r="R177" s="154"/>
      <c r="S177" s="67">
        <f t="shared" ref="S177:S206" si="72">R177*D177</f>
        <v>0</v>
      </c>
      <c r="T177" s="68"/>
      <c r="U177" s="67">
        <f t="shared" ref="U177:U206" si="73">T177*D177</f>
        <v>0</v>
      </c>
      <c r="V177" s="106"/>
      <c r="W177" s="69">
        <f t="shared" ref="W177:W206" si="74">V177*D177</f>
        <v>0</v>
      </c>
      <c r="X177" s="272"/>
      <c r="Y177" s="67">
        <f t="shared" ref="Y177:Y206" si="75">X177*D177</f>
        <v>0</v>
      </c>
      <c r="Z177" s="68"/>
      <c r="AA177" s="67">
        <f t="shared" ref="AA177:AA206" si="76">Z177*D177</f>
        <v>0</v>
      </c>
      <c r="AB177" s="106"/>
      <c r="AC177" s="69">
        <f t="shared" ref="AC177:AC209" si="77">AB177*D177</f>
        <v>0</v>
      </c>
      <c r="AD177" s="104"/>
      <c r="AE177" s="71"/>
      <c r="AF177" s="71"/>
      <c r="AG177" s="71"/>
    </row>
    <row r="178" spans="1:33" s="265" customFormat="1" ht="17.5" customHeight="1">
      <c r="A178" s="25"/>
      <c r="B178" s="153" t="s">
        <v>289</v>
      </c>
      <c r="C178" s="150">
        <f t="shared" ref="C178:C297" si="78">F178+H178+J178+L178+N178+P178+R178+T178+V178+X178+Z178+AB178</f>
        <v>3</v>
      </c>
      <c r="D178" s="317">
        <v>250</v>
      </c>
      <c r="E178" s="380">
        <f t="shared" si="65"/>
        <v>750</v>
      </c>
      <c r="F178" s="154"/>
      <c r="G178" s="67">
        <f t="shared" si="67"/>
        <v>0</v>
      </c>
      <c r="H178" s="68"/>
      <c r="I178" s="67">
        <f t="shared" si="68"/>
        <v>0</v>
      </c>
      <c r="J178" s="106"/>
      <c r="K178" s="69">
        <f t="shared" si="69"/>
        <v>0</v>
      </c>
      <c r="L178" s="472">
        <v>3</v>
      </c>
      <c r="M178" s="67">
        <f t="shared" si="66"/>
        <v>750</v>
      </c>
      <c r="N178" s="68"/>
      <c r="O178" s="67">
        <f t="shared" si="70"/>
        <v>0</v>
      </c>
      <c r="P178" s="106"/>
      <c r="Q178" s="113">
        <f t="shared" si="71"/>
        <v>0</v>
      </c>
      <c r="R178" s="154"/>
      <c r="S178" s="67">
        <f t="shared" si="72"/>
        <v>0</v>
      </c>
      <c r="T178" s="68"/>
      <c r="U178" s="67">
        <f t="shared" si="73"/>
        <v>0</v>
      </c>
      <c r="V178" s="106"/>
      <c r="W178" s="69">
        <f t="shared" si="74"/>
        <v>0</v>
      </c>
      <c r="X178" s="272"/>
      <c r="Y178" s="67">
        <f t="shared" si="75"/>
        <v>0</v>
      </c>
      <c r="Z178" s="68"/>
      <c r="AA178" s="67">
        <f t="shared" si="76"/>
        <v>0</v>
      </c>
      <c r="AB178" s="106"/>
      <c r="AC178" s="69">
        <f t="shared" si="77"/>
        <v>0</v>
      </c>
      <c r="AD178" s="104"/>
      <c r="AE178" s="71"/>
      <c r="AF178" s="71"/>
      <c r="AG178" s="71"/>
    </row>
    <row r="179" spans="1:33" s="265" customFormat="1" ht="17.5" customHeight="1">
      <c r="A179" s="25"/>
      <c r="B179" s="153" t="s">
        <v>532</v>
      </c>
      <c r="C179" s="150">
        <f t="shared" si="78"/>
        <v>1</v>
      </c>
      <c r="D179" s="317">
        <v>700</v>
      </c>
      <c r="E179" s="380">
        <f t="shared" si="65"/>
        <v>700</v>
      </c>
      <c r="F179" s="105"/>
      <c r="G179" s="67">
        <f t="shared" si="67"/>
        <v>0</v>
      </c>
      <c r="H179" s="68"/>
      <c r="I179" s="67">
        <f t="shared" si="68"/>
        <v>0</v>
      </c>
      <c r="J179" s="106"/>
      <c r="K179" s="69">
        <f t="shared" si="69"/>
        <v>0</v>
      </c>
      <c r="L179" s="564">
        <v>1</v>
      </c>
      <c r="M179" s="67">
        <f t="shared" si="66"/>
        <v>700</v>
      </c>
      <c r="N179" s="68"/>
      <c r="O179" s="67">
        <f t="shared" si="70"/>
        <v>0</v>
      </c>
      <c r="P179" s="106"/>
      <c r="Q179" s="113">
        <f t="shared" si="71"/>
        <v>0</v>
      </c>
      <c r="R179" s="105"/>
      <c r="S179" s="67">
        <f t="shared" si="72"/>
        <v>0</v>
      </c>
      <c r="T179" s="68"/>
      <c r="U179" s="67">
        <f t="shared" si="73"/>
        <v>0</v>
      </c>
      <c r="V179" s="106"/>
      <c r="W179" s="69">
        <f t="shared" si="74"/>
        <v>0</v>
      </c>
      <c r="X179" s="133"/>
      <c r="Y179" s="67">
        <f t="shared" si="75"/>
        <v>0</v>
      </c>
      <c r="Z179" s="68"/>
      <c r="AA179" s="67">
        <f t="shared" si="76"/>
        <v>0</v>
      </c>
      <c r="AB179" s="106"/>
      <c r="AC179" s="69">
        <f t="shared" si="77"/>
        <v>0</v>
      </c>
      <c r="AD179" s="104"/>
      <c r="AE179" s="71"/>
      <c r="AF179" s="71"/>
      <c r="AG179" s="71"/>
    </row>
    <row r="180" spans="1:33" s="265" customFormat="1" ht="20" customHeight="1">
      <c r="A180" s="25"/>
      <c r="B180" s="321" t="s">
        <v>689</v>
      </c>
      <c r="C180" s="106">
        <f t="shared" ref="C180" si="79">F180+H180+J180+L180+N180+P180+R180+T180+X180+V180+Z180+AB180</f>
        <v>1</v>
      </c>
      <c r="D180" s="326">
        <v>10000</v>
      </c>
      <c r="E180" s="327">
        <f t="shared" ref="E180" si="80">C180*D180</f>
        <v>10000</v>
      </c>
      <c r="F180" s="66"/>
      <c r="G180" s="67">
        <f t="shared" ref="G180" si="81">D180*F180</f>
        <v>0</v>
      </c>
      <c r="H180" s="68"/>
      <c r="I180" s="67">
        <f t="shared" si="68"/>
        <v>0</v>
      </c>
      <c r="J180" s="68"/>
      <c r="K180" s="69">
        <f t="shared" ref="K180" si="82">D180*J180</f>
        <v>0</v>
      </c>
      <c r="L180" s="112">
        <v>1</v>
      </c>
      <c r="M180" s="67">
        <f t="shared" si="66"/>
        <v>10000</v>
      </c>
      <c r="N180" s="68"/>
      <c r="O180" s="67">
        <f t="shared" si="70"/>
        <v>0</v>
      </c>
      <c r="P180" s="68"/>
      <c r="Q180" s="113">
        <f t="shared" si="71"/>
        <v>0</v>
      </c>
      <c r="R180" s="454"/>
      <c r="S180" s="67">
        <f t="shared" si="72"/>
        <v>0</v>
      </c>
      <c r="T180" s="68"/>
      <c r="U180" s="67">
        <f t="shared" si="73"/>
        <v>0</v>
      </c>
      <c r="V180" s="68"/>
      <c r="W180" s="69">
        <f t="shared" si="74"/>
        <v>0</v>
      </c>
      <c r="X180" s="85"/>
      <c r="Y180" s="67">
        <f t="shared" si="75"/>
        <v>0</v>
      </c>
      <c r="Z180" s="68"/>
      <c r="AA180" s="67">
        <f t="shared" si="76"/>
        <v>0</v>
      </c>
      <c r="AB180" s="68"/>
      <c r="AC180" s="69">
        <f t="shared" si="77"/>
        <v>0</v>
      </c>
      <c r="AD180" s="104"/>
      <c r="AE180" s="104"/>
      <c r="AF180" s="71"/>
      <c r="AG180" s="71"/>
    </row>
    <row r="181" spans="1:33" s="71" customFormat="1" ht="17.5" customHeight="1">
      <c r="A181" s="479">
        <v>50299020</v>
      </c>
      <c r="B181" s="132" t="s">
        <v>65</v>
      </c>
      <c r="C181" s="132"/>
      <c r="D181" s="208"/>
      <c r="E181" s="196"/>
      <c r="F181" s="105"/>
      <c r="G181" s="67"/>
      <c r="H181" s="68"/>
      <c r="I181" s="67"/>
      <c r="J181" s="106"/>
      <c r="K181" s="69"/>
      <c r="L181" s="133"/>
      <c r="M181" s="67"/>
      <c r="N181" s="68"/>
      <c r="O181" s="67"/>
      <c r="P181" s="106"/>
      <c r="Q181" s="113"/>
      <c r="R181" s="105"/>
      <c r="S181" s="67"/>
      <c r="T181" s="68"/>
      <c r="U181" s="67"/>
      <c r="V181" s="106"/>
      <c r="W181" s="69"/>
      <c r="X181" s="133"/>
      <c r="Y181" s="67"/>
      <c r="Z181" s="68"/>
      <c r="AA181" s="67"/>
      <c r="AB181" s="106"/>
      <c r="AC181" s="69"/>
      <c r="AD181" s="104"/>
    </row>
    <row r="182" spans="1:33" s="265" customFormat="1" ht="17.5" customHeight="1">
      <c r="A182" s="25"/>
      <c r="B182" s="180" t="s">
        <v>67</v>
      </c>
      <c r="C182" s="150">
        <f t="shared" si="78"/>
        <v>2</v>
      </c>
      <c r="D182" s="317">
        <v>1000</v>
      </c>
      <c r="E182" s="380">
        <f t="shared" ref="E182:E192" si="83">D182*C182</f>
        <v>2000</v>
      </c>
      <c r="F182" s="105"/>
      <c r="G182" s="67">
        <f t="shared" si="67"/>
        <v>0</v>
      </c>
      <c r="H182" s="68"/>
      <c r="I182" s="67">
        <f t="shared" si="68"/>
        <v>0</v>
      </c>
      <c r="J182" s="106"/>
      <c r="K182" s="69">
        <f t="shared" si="69"/>
        <v>0</v>
      </c>
      <c r="L182" s="133"/>
      <c r="M182" s="67">
        <f t="shared" ref="M182:M206" si="84">L182*D182</f>
        <v>0</v>
      </c>
      <c r="N182" s="68"/>
      <c r="O182" s="67">
        <f t="shared" si="70"/>
        <v>0</v>
      </c>
      <c r="P182" s="83">
        <v>2</v>
      </c>
      <c r="Q182" s="113">
        <f t="shared" si="71"/>
        <v>2000</v>
      </c>
      <c r="R182" s="105"/>
      <c r="S182" s="67">
        <f t="shared" si="72"/>
        <v>0</v>
      </c>
      <c r="T182" s="68"/>
      <c r="U182" s="67">
        <f t="shared" si="73"/>
        <v>0</v>
      </c>
      <c r="V182" s="106"/>
      <c r="W182" s="69">
        <f t="shared" si="74"/>
        <v>0</v>
      </c>
      <c r="X182" s="133"/>
      <c r="Y182" s="67">
        <f t="shared" si="75"/>
        <v>0</v>
      </c>
      <c r="Z182" s="68"/>
      <c r="AA182" s="67">
        <f t="shared" si="76"/>
        <v>0</v>
      </c>
      <c r="AB182" s="106"/>
      <c r="AC182" s="69">
        <f t="shared" si="77"/>
        <v>0</v>
      </c>
      <c r="AD182" s="104"/>
      <c r="AE182" s="71"/>
      <c r="AF182" s="71"/>
      <c r="AG182" s="71"/>
    </row>
    <row r="183" spans="1:33" s="265" customFormat="1" ht="17.5" customHeight="1">
      <c r="A183" s="25"/>
      <c r="B183" s="329" t="s">
        <v>68</v>
      </c>
      <c r="C183" s="150">
        <f t="shared" si="78"/>
        <v>10</v>
      </c>
      <c r="D183" s="317">
        <v>80</v>
      </c>
      <c r="E183" s="380">
        <f t="shared" si="83"/>
        <v>800</v>
      </c>
      <c r="F183" s="105"/>
      <c r="G183" s="67">
        <f t="shared" si="67"/>
        <v>0</v>
      </c>
      <c r="H183" s="68"/>
      <c r="I183" s="67">
        <f t="shared" si="68"/>
        <v>0</v>
      </c>
      <c r="J183" s="106"/>
      <c r="K183" s="69">
        <f t="shared" si="69"/>
        <v>0</v>
      </c>
      <c r="L183" s="133"/>
      <c r="M183" s="67">
        <f t="shared" si="84"/>
        <v>0</v>
      </c>
      <c r="N183" s="68"/>
      <c r="O183" s="67">
        <f t="shared" si="70"/>
        <v>0</v>
      </c>
      <c r="P183" s="83">
        <v>10</v>
      </c>
      <c r="Q183" s="113">
        <f t="shared" si="71"/>
        <v>800</v>
      </c>
      <c r="R183" s="105"/>
      <c r="S183" s="67">
        <f t="shared" si="72"/>
        <v>0</v>
      </c>
      <c r="T183" s="68"/>
      <c r="U183" s="67">
        <f t="shared" si="73"/>
        <v>0</v>
      </c>
      <c r="V183" s="106"/>
      <c r="W183" s="69">
        <f t="shared" si="74"/>
        <v>0</v>
      </c>
      <c r="X183" s="133"/>
      <c r="Y183" s="67">
        <f t="shared" si="75"/>
        <v>0</v>
      </c>
      <c r="Z183" s="68"/>
      <c r="AA183" s="67">
        <f t="shared" si="76"/>
        <v>0</v>
      </c>
      <c r="AB183" s="106"/>
      <c r="AC183" s="69">
        <f t="shared" si="77"/>
        <v>0</v>
      </c>
      <c r="AD183" s="104"/>
      <c r="AE183" s="104"/>
      <c r="AF183" s="71"/>
      <c r="AG183" s="71"/>
    </row>
    <row r="184" spans="1:33" s="71" customFormat="1" ht="17.5" customHeight="1">
      <c r="A184" s="479">
        <v>50213050</v>
      </c>
      <c r="B184" s="209" t="s">
        <v>544</v>
      </c>
      <c r="C184" s="73"/>
      <c r="D184" s="90"/>
      <c r="E184" s="130"/>
      <c r="F184" s="105"/>
      <c r="G184" s="67"/>
      <c r="H184" s="68"/>
      <c r="I184" s="67"/>
      <c r="J184" s="106"/>
      <c r="K184" s="69"/>
      <c r="L184" s="133"/>
      <c r="M184" s="67"/>
      <c r="N184" s="68"/>
      <c r="O184" s="67"/>
      <c r="P184" s="106"/>
      <c r="Q184" s="113"/>
      <c r="R184" s="105"/>
      <c r="S184" s="67"/>
      <c r="T184" s="68"/>
      <c r="U184" s="67"/>
      <c r="V184" s="106"/>
      <c r="W184" s="69"/>
      <c r="X184" s="133"/>
      <c r="Y184" s="67"/>
      <c r="Z184" s="68"/>
      <c r="AA184" s="67"/>
      <c r="AB184" s="106"/>
      <c r="AC184" s="69"/>
      <c r="AD184" s="104"/>
    </row>
    <row r="185" spans="1:33" s="265" customFormat="1" ht="17.5" customHeight="1">
      <c r="A185" s="25"/>
      <c r="B185" s="329" t="s">
        <v>299</v>
      </c>
      <c r="C185" s="150">
        <f t="shared" si="78"/>
        <v>1</v>
      </c>
      <c r="D185" s="82">
        <v>1000</v>
      </c>
      <c r="E185" s="380">
        <f t="shared" si="83"/>
        <v>1000</v>
      </c>
      <c r="F185" s="105"/>
      <c r="G185" s="67">
        <f t="shared" si="67"/>
        <v>0</v>
      </c>
      <c r="H185" s="68"/>
      <c r="I185" s="67">
        <f t="shared" si="68"/>
        <v>0</v>
      </c>
      <c r="J185" s="106"/>
      <c r="K185" s="69">
        <f t="shared" si="69"/>
        <v>0</v>
      </c>
      <c r="L185" s="133"/>
      <c r="M185" s="67">
        <f t="shared" si="84"/>
        <v>0</v>
      </c>
      <c r="N185" s="68"/>
      <c r="O185" s="67">
        <f t="shared" si="70"/>
        <v>0</v>
      </c>
      <c r="P185" s="150">
        <v>1</v>
      </c>
      <c r="Q185" s="113">
        <f t="shared" si="71"/>
        <v>1000</v>
      </c>
      <c r="R185" s="105"/>
      <c r="S185" s="67">
        <f t="shared" si="72"/>
        <v>0</v>
      </c>
      <c r="T185" s="68"/>
      <c r="U185" s="67">
        <f t="shared" si="73"/>
        <v>0</v>
      </c>
      <c r="V185" s="106"/>
      <c r="W185" s="69">
        <f t="shared" si="74"/>
        <v>0</v>
      </c>
      <c r="X185" s="133"/>
      <c r="Y185" s="67">
        <f t="shared" si="75"/>
        <v>0</v>
      </c>
      <c r="Z185" s="68"/>
      <c r="AA185" s="67">
        <f t="shared" si="76"/>
        <v>0</v>
      </c>
      <c r="AB185" s="106"/>
      <c r="AC185" s="69">
        <f t="shared" si="77"/>
        <v>0</v>
      </c>
      <c r="AD185" s="104"/>
      <c r="AE185" s="71"/>
      <c r="AF185" s="71"/>
      <c r="AG185" s="71"/>
    </row>
    <row r="186" spans="1:33" s="265" customFormat="1" ht="17.5" customHeight="1">
      <c r="A186" s="206"/>
      <c r="B186" s="329" t="s">
        <v>300</v>
      </c>
      <c r="C186" s="150">
        <f t="shared" si="78"/>
        <v>1</v>
      </c>
      <c r="D186" s="28">
        <v>1000</v>
      </c>
      <c r="E186" s="380">
        <f t="shared" si="83"/>
        <v>1000</v>
      </c>
      <c r="F186" s="66"/>
      <c r="G186" s="67">
        <f t="shared" si="67"/>
        <v>0</v>
      </c>
      <c r="H186" s="68"/>
      <c r="I186" s="67">
        <f t="shared" si="68"/>
        <v>0</v>
      </c>
      <c r="J186" s="68"/>
      <c r="K186" s="69">
        <f t="shared" si="69"/>
        <v>0</v>
      </c>
      <c r="L186" s="112"/>
      <c r="M186" s="67">
        <f t="shared" si="84"/>
        <v>0</v>
      </c>
      <c r="N186" s="68"/>
      <c r="O186" s="67">
        <f t="shared" si="70"/>
        <v>0</v>
      </c>
      <c r="P186" s="150">
        <v>1</v>
      </c>
      <c r="Q186" s="113">
        <f t="shared" si="71"/>
        <v>1000</v>
      </c>
      <c r="R186" s="70"/>
      <c r="S186" s="67">
        <f t="shared" si="72"/>
        <v>0</v>
      </c>
      <c r="T186" s="68"/>
      <c r="U186" s="67">
        <f t="shared" si="73"/>
        <v>0</v>
      </c>
      <c r="V186" s="68"/>
      <c r="W186" s="69">
        <f t="shared" si="74"/>
        <v>0</v>
      </c>
      <c r="X186" s="85"/>
      <c r="Y186" s="67">
        <f t="shared" si="75"/>
        <v>0</v>
      </c>
      <c r="Z186" s="68"/>
      <c r="AA186" s="67">
        <f t="shared" si="76"/>
        <v>0</v>
      </c>
      <c r="AB186" s="68"/>
      <c r="AC186" s="69">
        <f t="shared" si="77"/>
        <v>0</v>
      </c>
      <c r="AD186" s="104"/>
      <c r="AE186" s="104"/>
      <c r="AF186" s="71"/>
      <c r="AG186" s="71"/>
    </row>
    <row r="187" spans="1:33" s="71" customFormat="1" ht="17.5" customHeight="1">
      <c r="A187" s="479">
        <v>50213050</v>
      </c>
      <c r="B187" s="209" t="s">
        <v>545</v>
      </c>
      <c r="C187" s="209"/>
      <c r="D187" s="86"/>
      <c r="E187" s="212"/>
      <c r="F187" s="105"/>
      <c r="G187" s="67"/>
      <c r="H187" s="68"/>
      <c r="I187" s="67"/>
      <c r="J187" s="68"/>
      <c r="K187" s="69"/>
      <c r="L187" s="133"/>
      <c r="M187" s="67"/>
      <c r="N187" s="68"/>
      <c r="O187" s="67"/>
      <c r="P187" s="68"/>
      <c r="Q187" s="113"/>
      <c r="R187" s="105"/>
      <c r="S187" s="67"/>
      <c r="T187" s="68"/>
      <c r="U187" s="67"/>
      <c r="V187" s="68"/>
      <c r="W187" s="69"/>
      <c r="X187" s="133"/>
      <c r="Y187" s="67"/>
      <c r="Z187" s="68"/>
      <c r="AA187" s="67"/>
      <c r="AB187" s="68"/>
      <c r="AC187" s="69"/>
      <c r="AD187" s="104"/>
    </row>
    <row r="188" spans="1:33" s="265" customFormat="1" ht="17.5" customHeight="1">
      <c r="A188" s="25"/>
      <c r="B188" s="329" t="s">
        <v>297</v>
      </c>
      <c r="C188" s="150">
        <f t="shared" si="78"/>
        <v>1</v>
      </c>
      <c r="D188" s="82">
        <v>750</v>
      </c>
      <c r="E188" s="380">
        <f t="shared" si="83"/>
        <v>750</v>
      </c>
      <c r="F188" s="105"/>
      <c r="G188" s="67">
        <f t="shared" si="67"/>
        <v>0</v>
      </c>
      <c r="H188" s="68"/>
      <c r="I188" s="67">
        <f t="shared" si="68"/>
        <v>0</v>
      </c>
      <c r="J188" s="68"/>
      <c r="K188" s="69">
        <f t="shared" si="69"/>
        <v>0</v>
      </c>
      <c r="L188" s="133"/>
      <c r="M188" s="67">
        <f t="shared" si="84"/>
        <v>0</v>
      </c>
      <c r="N188" s="68"/>
      <c r="O188" s="67">
        <f t="shared" si="70"/>
        <v>0</v>
      </c>
      <c r="P188" s="150">
        <v>1</v>
      </c>
      <c r="Q188" s="113">
        <f t="shared" si="71"/>
        <v>750</v>
      </c>
      <c r="R188" s="105"/>
      <c r="S188" s="67">
        <f t="shared" si="72"/>
        <v>0</v>
      </c>
      <c r="T188" s="68"/>
      <c r="U188" s="67">
        <f t="shared" si="73"/>
        <v>0</v>
      </c>
      <c r="V188" s="68"/>
      <c r="W188" s="69">
        <f t="shared" si="74"/>
        <v>0</v>
      </c>
      <c r="X188" s="133"/>
      <c r="Y188" s="67">
        <f t="shared" si="75"/>
        <v>0</v>
      </c>
      <c r="Z188" s="68"/>
      <c r="AA188" s="67">
        <f t="shared" si="76"/>
        <v>0</v>
      </c>
      <c r="AB188" s="68"/>
      <c r="AC188" s="69">
        <f t="shared" si="77"/>
        <v>0</v>
      </c>
      <c r="AD188" s="104"/>
      <c r="AE188" s="71"/>
      <c r="AF188" s="71"/>
      <c r="AG188" s="71"/>
    </row>
    <row r="189" spans="1:33" s="71" customFormat="1" ht="17.5" customHeight="1">
      <c r="A189" s="479">
        <v>50213050</v>
      </c>
      <c r="B189" s="209" t="s">
        <v>546</v>
      </c>
      <c r="C189" s="209"/>
      <c r="D189" s="90"/>
      <c r="E189" s="196"/>
      <c r="F189" s="105"/>
      <c r="G189" s="67"/>
      <c r="H189" s="68"/>
      <c r="I189" s="67"/>
      <c r="J189" s="68"/>
      <c r="K189" s="69"/>
      <c r="L189" s="133"/>
      <c r="M189" s="67"/>
      <c r="N189" s="68"/>
      <c r="O189" s="67"/>
      <c r="P189" s="68"/>
      <c r="Q189" s="113"/>
      <c r="R189" s="105"/>
      <c r="S189" s="67"/>
      <c r="T189" s="68"/>
      <c r="U189" s="67"/>
      <c r="V189" s="68"/>
      <c r="W189" s="69"/>
      <c r="X189" s="133"/>
      <c r="Y189" s="67"/>
      <c r="Z189" s="68"/>
      <c r="AA189" s="67"/>
      <c r="AB189" s="68"/>
      <c r="AC189" s="69"/>
      <c r="AD189" s="104"/>
    </row>
    <row r="190" spans="1:33" s="265" customFormat="1" ht="17.5" customHeight="1">
      <c r="A190" s="25"/>
      <c r="B190" s="329" t="s">
        <v>303</v>
      </c>
      <c r="C190" s="150">
        <f t="shared" si="78"/>
        <v>1</v>
      </c>
      <c r="D190" s="82">
        <v>3000</v>
      </c>
      <c r="E190" s="380">
        <f t="shared" si="83"/>
        <v>3000</v>
      </c>
      <c r="F190" s="105"/>
      <c r="G190" s="67">
        <f t="shared" si="67"/>
        <v>0</v>
      </c>
      <c r="H190" s="68"/>
      <c r="I190" s="67">
        <f t="shared" si="68"/>
        <v>0</v>
      </c>
      <c r="J190" s="68"/>
      <c r="K190" s="69">
        <f t="shared" si="69"/>
        <v>0</v>
      </c>
      <c r="L190" s="133"/>
      <c r="M190" s="67">
        <f t="shared" si="84"/>
        <v>0</v>
      </c>
      <c r="N190" s="68"/>
      <c r="O190" s="67">
        <f t="shared" si="70"/>
        <v>0</v>
      </c>
      <c r="P190" s="68">
        <v>1</v>
      </c>
      <c r="Q190" s="113">
        <f t="shared" si="71"/>
        <v>3000</v>
      </c>
      <c r="R190" s="105"/>
      <c r="S190" s="67">
        <f t="shared" si="72"/>
        <v>0</v>
      </c>
      <c r="T190" s="68"/>
      <c r="U190" s="67">
        <f t="shared" si="73"/>
        <v>0</v>
      </c>
      <c r="V190" s="68"/>
      <c r="W190" s="69">
        <f t="shared" si="74"/>
        <v>0</v>
      </c>
      <c r="X190" s="133"/>
      <c r="Y190" s="67">
        <f t="shared" si="75"/>
        <v>0</v>
      </c>
      <c r="Z190" s="68"/>
      <c r="AA190" s="67">
        <f t="shared" si="76"/>
        <v>0</v>
      </c>
      <c r="AB190" s="68"/>
      <c r="AC190" s="69">
        <f t="shared" si="77"/>
        <v>0</v>
      </c>
      <c r="AD190" s="104"/>
      <c r="AE190" s="71"/>
      <c r="AF190" s="71"/>
      <c r="AG190" s="71"/>
    </row>
    <row r="191" spans="1:33" s="71" customFormat="1" ht="17.5" customHeight="1">
      <c r="A191" s="479">
        <v>50213050</v>
      </c>
      <c r="B191" s="209" t="s">
        <v>547</v>
      </c>
      <c r="C191" s="209"/>
      <c r="D191" s="90"/>
      <c r="E191" s="130"/>
      <c r="F191" s="105"/>
      <c r="G191" s="67"/>
      <c r="H191" s="68"/>
      <c r="I191" s="67"/>
      <c r="J191" s="68"/>
      <c r="K191" s="69"/>
      <c r="L191" s="133"/>
      <c r="M191" s="67"/>
      <c r="N191" s="68"/>
      <c r="O191" s="67"/>
      <c r="P191" s="68"/>
      <c r="Q191" s="113"/>
      <c r="R191" s="105"/>
      <c r="S191" s="67"/>
      <c r="T191" s="68"/>
      <c r="U191" s="67"/>
      <c r="V191" s="68"/>
      <c r="W191" s="69"/>
      <c r="X191" s="133"/>
      <c r="Y191" s="67"/>
      <c r="Z191" s="68"/>
      <c r="AA191" s="67"/>
      <c r="AB191" s="68"/>
      <c r="AC191" s="69"/>
      <c r="AD191" s="104"/>
    </row>
    <row r="192" spans="1:33" s="265" customFormat="1" ht="17.5" customHeight="1">
      <c r="A192" s="25"/>
      <c r="B192" s="329" t="s">
        <v>306</v>
      </c>
      <c r="C192" s="150">
        <f t="shared" si="78"/>
        <v>1</v>
      </c>
      <c r="D192" s="82">
        <v>1000</v>
      </c>
      <c r="E192" s="380">
        <f t="shared" si="83"/>
        <v>1000</v>
      </c>
      <c r="F192" s="105"/>
      <c r="G192" s="67">
        <f t="shared" si="67"/>
        <v>0</v>
      </c>
      <c r="H192" s="68"/>
      <c r="I192" s="67">
        <f t="shared" si="68"/>
        <v>0</v>
      </c>
      <c r="J192" s="68"/>
      <c r="K192" s="69">
        <f t="shared" si="69"/>
        <v>0</v>
      </c>
      <c r="L192" s="133"/>
      <c r="M192" s="67">
        <f t="shared" si="84"/>
        <v>0</v>
      </c>
      <c r="N192" s="68"/>
      <c r="O192" s="67">
        <f t="shared" si="70"/>
        <v>0</v>
      </c>
      <c r="P192" s="68">
        <v>1</v>
      </c>
      <c r="Q192" s="113">
        <f t="shared" si="71"/>
        <v>1000</v>
      </c>
      <c r="R192" s="105"/>
      <c r="S192" s="67">
        <f t="shared" si="72"/>
        <v>0</v>
      </c>
      <c r="T192" s="68"/>
      <c r="U192" s="67">
        <f t="shared" si="73"/>
        <v>0</v>
      </c>
      <c r="V192" s="68"/>
      <c r="W192" s="69">
        <f t="shared" si="74"/>
        <v>0</v>
      </c>
      <c r="X192" s="133"/>
      <c r="Y192" s="67">
        <f t="shared" si="75"/>
        <v>0</v>
      </c>
      <c r="Z192" s="68"/>
      <c r="AA192" s="67">
        <f t="shared" si="76"/>
        <v>0</v>
      </c>
      <c r="AB192" s="68"/>
      <c r="AC192" s="69">
        <f t="shared" si="77"/>
        <v>0</v>
      </c>
      <c r="AD192" s="104"/>
      <c r="AE192" s="71"/>
      <c r="AF192" s="71"/>
      <c r="AG192" s="71"/>
    </row>
    <row r="193" spans="1:33" s="71" customFormat="1" ht="17.5" customHeight="1">
      <c r="A193" s="88">
        <v>50213060</v>
      </c>
      <c r="B193" s="103" t="s">
        <v>548</v>
      </c>
      <c r="C193" s="73"/>
      <c r="D193" s="90"/>
      <c r="E193" s="130"/>
      <c r="F193" s="105"/>
      <c r="G193" s="67"/>
      <c r="H193" s="68"/>
      <c r="I193" s="67"/>
      <c r="J193" s="68"/>
      <c r="K193" s="69"/>
      <c r="L193" s="133"/>
      <c r="M193" s="67"/>
      <c r="N193" s="68"/>
      <c r="O193" s="67"/>
      <c r="P193" s="68"/>
      <c r="Q193" s="113"/>
      <c r="R193" s="105"/>
      <c r="S193" s="67"/>
      <c r="T193" s="68"/>
      <c r="U193" s="67"/>
      <c r="V193" s="68"/>
      <c r="W193" s="69"/>
      <c r="X193" s="133"/>
      <c r="Y193" s="67"/>
      <c r="Z193" s="68"/>
      <c r="AA193" s="67"/>
      <c r="AB193" s="68"/>
      <c r="AC193" s="69"/>
      <c r="AD193" s="104"/>
    </row>
    <row r="194" spans="1:33" s="71" customFormat="1" ht="17.5" customHeight="1">
      <c r="A194" s="480"/>
      <c r="B194" s="217" t="s">
        <v>696</v>
      </c>
      <c r="C194" s="219"/>
      <c r="D194" s="280"/>
      <c r="E194" s="481"/>
      <c r="F194" s="105"/>
      <c r="G194" s="67"/>
      <c r="H194" s="68"/>
      <c r="I194" s="67"/>
      <c r="J194" s="68"/>
      <c r="K194" s="69"/>
      <c r="L194" s="133"/>
      <c r="M194" s="67"/>
      <c r="N194" s="68"/>
      <c r="O194" s="67"/>
      <c r="P194" s="68"/>
      <c r="Q194" s="113"/>
      <c r="R194" s="105"/>
      <c r="S194" s="67"/>
      <c r="T194" s="68"/>
      <c r="U194" s="67"/>
      <c r="V194" s="68"/>
      <c r="W194" s="69"/>
      <c r="X194" s="133"/>
      <c r="Y194" s="67"/>
      <c r="Z194" s="68"/>
      <c r="AA194" s="67"/>
      <c r="AB194" s="68"/>
      <c r="AC194" s="69"/>
      <c r="AD194" s="104"/>
    </row>
    <row r="195" spans="1:33" s="265" customFormat="1" ht="17.5" customHeight="1">
      <c r="A195" s="25"/>
      <c r="B195" s="386" t="s">
        <v>326</v>
      </c>
      <c r="C195" s="150">
        <f t="shared" si="78"/>
        <v>1</v>
      </c>
      <c r="D195" s="387">
        <v>1000</v>
      </c>
      <c r="E195" s="380">
        <f>D195*C195</f>
        <v>1000</v>
      </c>
      <c r="F195" s="105"/>
      <c r="G195" s="67">
        <f t="shared" si="67"/>
        <v>0</v>
      </c>
      <c r="H195" s="68"/>
      <c r="I195" s="67">
        <f t="shared" si="68"/>
        <v>0</v>
      </c>
      <c r="J195" s="114"/>
      <c r="K195" s="69">
        <f t="shared" si="69"/>
        <v>0</v>
      </c>
      <c r="L195" s="133"/>
      <c r="M195" s="67">
        <f t="shared" si="84"/>
        <v>0</v>
      </c>
      <c r="N195" s="68"/>
      <c r="O195" s="67">
        <f t="shared" si="70"/>
        <v>0</v>
      </c>
      <c r="P195" s="114"/>
      <c r="Q195" s="113">
        <f t="shared" si="71"/>
        <v>0</v>
      </c>
      <c r="R195" s="105"/>
      <c r="S195" s="67">
        <f t="shared" si="72"/>
        <v>0</v>
      </c>
      <c r="T195" s="68"/>
      <c r="U195" s="67">
        <f t="shared" si="73"/>
        <v>0</v>
      </c>
      <c r="V195" s="114"/>
      <c r="W195" s="69">
        <f t="shared" si="74"/>
        <v>0</v>
      </c>
      <c r="X195" s="133"/>
      <c r="Y195" s="67">
        <f t="shared" si="75"/>
        <v>0</v>
      </c>
      <c r="Z195" s="68"/>
      <c r="AA195" s="67">
        <f t="shared" si="76"/>
        <v>0</v>
      </c>
      <c r="AB195" s="114">
        <v>1</v>
      </c>
      <c r="AC195" s="69">
        <f t="shared" si="77"/>
        <v>1000</v>
      </c>
      <c r="AD195" s="104"/>
      <c r="AE195" s="71"/>
      <c r="AF195" s="71"/>
      <c r="AG195" s="71"/>
    </row>
    <row r="196" spans="1:33" s="265" customFormat="1" ht="17.5" customHeight="1">
      <c r="A196" s="25"/>
      <c r="B196" s="388" t="s">
        <v>343</v>
      </c>
      <c r="C196" s="150">
        <f t="shared" si="78"/>
        <v>7</v>
      </c>
      <c r="D196" s="389">
        <v>150</v>
      </c>
      <c r="E196" s="380">
        <f t="shared" ref="E196:E259" si="85">D196*C196</f>
        <v>1050</v>
      </c>
      <c r="F196" s="105"/>
      <c r="G196" s="67">
        <f t="shared" si="67"/>
        <v>0</v>
      </c>
      <c r="H196" s="68"/>
      <c r="I196" s="67">
        <f t="shared" si="68"/>
        <v>0</v>
      </c>
      <c r="J196" s="106">
        <v>2</v>
      </c>
      <c r="K196" s="69">
        <f t="shared" si="69"/>
        <v>300</v>
      </c>
      <c r="L196" s="133"/>
      <c r="M196" s="67">
        <f t="shared" si="84"/>
        <v>0</v>
      </c>
      <c r="N196" s="68"/>
      <c r="O196" s="67">
        <f t="shared" si="70"/>
        <v>0</v>
      </c>
      <c r="P196" s="106">
        <v>2</v>
      </c>
      <c r="Q196" s="113">
        <f t="shared" si="71"/>
        <v>300</v>
      </c>
      <c r="R196" s="105"/>
      <c r="S196" s="67">
        <f t="shared" si="72"/>
        <v>0</v>
      </c>
      <c r="T196" s="68"/>
      <c r="U196" s="67">
        <f t="shared" si="73"/>
        <v>0</v>
      </c>
      <c r="V196" s="106">
        <v>3</v>
      </c>
      <c r="W196" s="69">
        <f t="shared" si="74"/>
        <v>450</v>
      </c>
      <c r="X196" s="133"/>
      <c r="Y196" s="67">
        <f t="shared" si="75"/>
        <v>0</v>
      </c>
      <c r="Z196" s="68"/>
      <c r="AA196" s="67">
        <f t="shared" si="76"/>
        <v>0</v>
      </c>
      <c r="AB196" s="106"/>
      <c r="AC196" s="69">
        <f t="shared" si="77"/>
        <v>0</v>
      </c>
      <c r="AD196" s="104"/>
      <c r="AE196" s="71"/>
      <c r="AF196" s="71"/>
      <c r="AG196" s="71"/>
    </row>
    <row r="197" spans="1:33" s="265" customFormat="1" ht="17.5" customHeight="1">
      <c r="A197" s="25"/>
      <c r="B197" s="153" t="s">
        <v>344</v>
      </c>
      <c r="C197" s="150">
        <f t="shared" si="78"/>
        <v>1</v>
      </c>
      <c r="D197" s="82">
        <v>800</v>
      </c>
      <c r="E197" s="380">
        <f t="shared" si="85"/>
        <v>800</v>
      </c>
      <c r="F197" s="105"/>
      <c r="G197" s="67">
        <f t="shared" si="67"/>
        <v>0</v>
      </c>
      <c r="H197" s="68"/>
      <c r="I197" s="67">
        <f t="shared" si="68"/>
        <v>0</v>
      </c>
      <c r="J197" s="106">
        <v>1</v>
      </c>
      <c r="K197" s="69">
        <f t="shared" si="69"/>
        <v>800</v>
      </c>
      <c r="L197" s="133"/>
      <c r="M197" s="67">
        <f t="shared" si="84"/>
        <v>0</v>
      </c>
      <c r="N197" s="68"/>
      <c r="O197" s="67">
        <f t="shared" si="70"/>
        <v>0</v>
      </c>
      <c r="P197" s="106"/>
      <c r="Q197" s="113">
        <f t="shared" si="71"/>
        <v>0</v>
      </c>
      <c r="R197" s="105"/>
      <c r="S197" s="67">
        <f t="shared" si="72"/>
        <v>0</v>
      </c>
      <c r="T197" s="68"/>
      <c r="U197" s="67">
        <f t="shared" si="73"/>
        <v>0</v>
      </c>
      <c r="V197" s="106"/>
      <c r="W197" s="69">
        <f t="shared" si="74"/>
        <v>0</v>
      </c>
      <c r="X197" s="133"/>
      <c r="Y197" s="67">
        <f t="shared" si="75"/>
        <v>0</v>
      </c>
      <c r="Z197" s="68"/>
      <c r="AA197" s="67">
        <f t="shared" si="76"/>
        <v>0</v>
      </c>
      <c r="AB197" s="106"/>
      <c r="AC197" s="69">
        <f t="shared" si="77"/>
        <v>0</v>
      </c>
      <c r="AD197" s="104"/>
      <c r="AE197" s="71"/>
      <c r="AF197" s="71"/>
      <c r="AG197" s="71"/>
    </row>
    <row r="198" spans="1:33" s="265" customFormat="1" ht="17.5" customHeight="1">
      <c r="A198" s="334"/>
      <c r="B198" s="153" t="s">
        <v>345</v>
      </c>
      <c r="C198" s="150">
        <f t="shared" si="78"/>
        <v>1</v>
      </c>
      <c r="D198" s="82">
        <v>400</v>
      </c>
      <c r="E198" s="380">
        <f t="shared" si="85"/>
        <v>400</v>
      </c>
      <c r="F198" s="390"/>
      <c r="G198" s="67">
        <f t="shared" si="67"/>
        <v>0</v>
      </c>
      <c r="H198" s="391"/>
      <c r="I198" s="67">
        <f t="shared" si="68"/>
        <v>0</v>
      </c>
      <c r="J198" s="106">
        <v>1</v>
      </c>
      <c r="K198" s="69">
        <f t="shared" si="69"/>
        <v>400</v>
      </c>
      <c r="L198" s="112"/>
      <c r="M198" s="67">
        <f t="shared" si="84"/>
        <v>0</v>
      </c>
      <c r="N198" s="68"/>
      <c r="O198" s="67">
        <f t="shared" si="70"/>
        <v>0</v>
      </c>
      <c r="P198" s="106"/>
      <c r="Q198" s="113">
        <f t="shared" si="71"/>
        <v>0</v>
      </c>
      <c r="R198" s="70"/>
      <c r="S198" s="67">
        <f t="shared" si="72"/>
        <v>0</v>
      </c>
      <c r="T198" s="68"/>
      <c r="U198" s="67">
        <f t="shared" si="73"/>
        <v>0</v>
      </c>
      <c r="V198" s="106"/>
      <c r="W198" s="69">
        <f t="shared" si="74"/>
        <v>0</v>
      </c>
      <c r="X198" s="85"/>
      <c r="Y198" s="67">
        <f t="shared" si="75"/>
        <v>0</v>
      </c>
      <c r="Z198" s="68"/>
      <c r="AA198" s="67">
        <f t="shared" si="76"/>
        <v>0</v>
      </c>
      <c r="AB198" s="106"/>
      <c r="AC198" s="69">
        <f t="shared" si="77"/>
        <v>0</v>
      </c>
      <c r="AD198" s="104"/>
      <c r="AE198" s="71"/>
      <c r="AF198" s="71"/>
      <c r="AG198" s="71"/>
    </row>
    <row r="199" spans="1:33" s="265" customFormat="1" ht="17.5" customHeight="1">
      <c r="A199" s="25"/>
      <c r="B199" s="153" t="s">
        <v>346</v>
      </c>
      <c r="C199" s="150">
        <f t="shared" si="78"/>
        <v>1</v>
      </c>
      <c r="D199" s="82">
        <v>900</v>
      </c>
      <c r="E199" s="380">
        <f t="shared" si="85"/>
        <v>900</v>
      </c>
      <c r="F199" s="105"/>
      <c r="G199" s="67">
        <f t="shared" si="67"/>
        <v>0</v>
      </c>
      <c r="H199" s="106"/>
      <c r="I199" s="67">
        <f t="shared" si="68"/>
        <v>0</v>
      </c>
      <c r="J199" s="106"/>
      <c r="K199" s="69">
        <f t="shared" si="69"/>
        <v>0</v>
      </c>
      <c r="L199" s="133"/>
      <c r="M199" s="67">
        <f t="shared" si="84"/>
        <v>0</v>
      </c>
      <c r="N199" s="106"/>
      <c r="O199" s="67">
        <f t="shared" si="70"/>
        <v>0</v>
      </c>
      <c r="P199" s="106"/>
      <c r="Q199" s="113">
        <f t="shared" si="71"/>
        <v>0</v>
      </c>
      <c r="R199" s="105"/>
      <c r="S199" s="67">
        <f t="shared" si="72"/>
        <v>0</v>
      </c>
      <c r="T199" s="106"/>
      <c r="U199" s="67">
        <f t="shared" si="73"/>
        <v>0</v>
      </c>
      <c r="V199" s="106">
        <v>1</v>
      </c>
      <c r="W199" s="69">
        <f t="shared" si="74"/>
        <v>900</v>
      </c>
      <c r="X199" s="133"/>
      <c r="Y199" s="67">
        <f t="shared" si="75"/>
        <v>0</v>
      </c>
      <c r="Z199" s="106"/>
      <c r="AA199" s="67">
        <f t="shared" si="76"/>
        <v>0</v>
      </c>
      <c r="AB199" s="106"/>
      <c r="AC199" s="69">
        <f t="shared" si="77"/>
        <v>0</v>
      </c>
      <c r="AD199" s="104"/>
      <c r="AE199" s="71"/>
      <c r="AF199" s="71"/>
      <c r="AG199" s="71"/>
    </row>
    <row r="200" spans="1:33" s="265" customFormat="1" ht="17.5" customHeight="1">
      <c r="A200" s="25"/>
      <c r="B200" s="153" t="s">
        <v>347</v>
      </c>
      <c r="C200" s="150">
        <f t="shared" si="78"/>
        <v>1</v>
      </c>
      <c r="D200" s="82">
        <v>5000</v>
      </c>
      <c r="E200" s="380">
        <f t="shared" si="85"/>
        <v>5000</v>
      </c>
      <c r="F200" s="105"/>
      <c r="G200" s="67">
        <f t="shared" si="67"/>
        <v>0</v>
      </c>
      <c r="H200" s="106"/>
      <c r="I200" s="67">
        <f t="shared" si="68"/>
        <v>0</v>
      </c>
      <c r="J200" s="106">
        <v>1</v>
      </c>
      <c r="K200" s="69">
        <f t="shared" si="69"/>
        <v>5000</v>
      </c>
      <c r="L200" s="133"/>
      <c r="M200" s="67">
        <f t="shared" si="84"/>
        <v>0</v>
      </c>
      <c r="N200" s="106"/>
      <c r="O200" s="67">
        <f t="shared" si="70"/>
        <v>0</v>
      </c>
      <c r="P200" s="106"/>
      <c r="Q200" s="113">
        <f t="shared" si="71"/>
        <v>0</v>
      </c>
      <c r="R200" s="105"/>
      <c r="S200" s="67">
        <f t="shared" si="72"/>
        <v>0</v>
      </c>
      <c r="T200" s="106"/>
      <c r="U200" s="67">
        <f t="shared" si="73"/>
        <v>0</v>
      </c>
      <c r="V200" s="106"/>
      <c r="W200" s="69">
        <f t="shared" si="74"/>
        <v>0</v>
      </c>
      <c r="X200" s="133"/>
      <c r="Y200" s="67">
        <f t="shared" si="75"/>
        <v>0</v>
      </c>
      <c r="Z200" s="106"/>
      <c r="AA200" s="67">
        <f t="shared" si="76"/>
        <v>0</v>
      </c>
      <c r="AB200" s="106"/>
      <c r="AC200" s="69">
        <f t="shared" si="77"/>
        <v>0</v>
      </c>
      <c r="AD200" s="104"/>
      <c r="AE200" s="71"/>
      <c r="AF200" s="71"/>
      <c r="AG200" s="71"/>
    </row>
    <row r="201" spans="1:33" s="265" customFormat="1" ht="17.5" customHeight="1">
      <c r="A201" s="25"/>
      <c r="B201" s="153" t="s">
        <v>348</v>
      </c>
      <c r="C201" s="150">
        <f t="shared" si="78"/>
        <v>2</v>
      </c>
      <c r="D201" s="82">
        <v>600</v>
      </c>
      <c r="E201" s="380">
        <f t="shared" si="85"/>
        <v>1200</v>
      </c>
      <c r="F201" s="105"/>
      <c r="G201" s="67">
        <f t="shared" si="67"/>
        <v>0</v>
      </c>
      <c r="H201" s="106"/>
      <c r="I201" s="67">
        <f t="shared" si="68"/>
        <v>0</v>
      </c>
      <c r="J201" s="106"/>
      <c r="K201" s="69">
        <f t="shared" si="69"/>
        <v>0</v>
      </c>
      <c r="L201" s="133"/>
      <c r="M201" s="67">
        <f t="shared" si="84"/>
        <v>0</v>
      </c>
      <c r="N201" s="106"/>
      <c r="O201" s="67">
        <f t="shared" si="70"/>
        <v>0</v>
      </c>
      <c r="P201" s="106">
        <v>2</v>
      </c>
      <c r="Q201" s="113">
        <f t="shared" si="71"/>
        <v>1200</v>
      </c>
      <c r="R201" s="105"/>
      <c r="S201" s="67">
        <f t="shared" si="72"/>
        <v>0</v>
      </c>
      <c r="T201" s="106"/>
      <c r="U201" s="67">
        <f t="shared" si="73"/>
        <v>0</v>
      </c>
      <c r="V201" s="106"/>
      <c r="W201" s="69">
        <f t="shared" si="74"/>
        <v>0</v>
      </c>
      <c r="X201" s="133"/>
      <c r="Y201" s="67">
        <f t="shared" si="75"/>
        <v>0</v>
      </c>
      <c r="Z201" s="106"/>
      <c r="AA201" s="67">
        <f t="shared" si="76"/>
        <v>0</v>
      </c>
      <c r="AB201" s="106"/>
      <c r="AC201" s="69">
        <f t="shared" si="77"/>
        <v>0</v>
      </c>
      <c r="AD201" s="104"/>
      <c r="AE201" s="71"/>
      <c r="AF201" s="71"/>
      <c r="AG201" s="71"/>
    </row>
    <row r="202" spans="1:33" s="265" customFormat="1" ht="17.5" customHeight="1">
      <c r="A202" s="25"/>
      <c r="B202" s="153" t="s">
        <v>333</v>
      </c>
      <c r="C202" s="150">
        <f t="shared" si="78"/>
        <v>1</v>
      </c>
      <c r="D202" s="82">
        <v>200</v>
      </c>
      <c r="E202" s="380">
        <f t="shared" si="85"/>
        <v>200</v>
      </c>
      <c r="F202" s="105"/>
      <c r="G202" s="67">
        <f t="shared" si="67"/>
        <v>0</v>
      </c>
      <c r="H202" s="106"/>
      <c r="I202" s="67">
        <f t="shared" si="68"/>
        <v>0</v>
      </c>
      <c r="J202" s="106">
        <v>1</v>
      </c>
      <c r="K202" s="69">
        <f t="shared" si="69"/>
        <v>200</v>
      </c>
      <c r="L202" s="133"/>
      <c r="M202" s="67">
        <f t="shared" si="84"/>
        <v>0</v>
      </c>
      <c r="N202" s="106"/>
      <c r="O202" s="67">
        <f t="shared" si="70"/>
        <v>0</v>
      </c>
      <c r="P202" s="106"/>
      <c r="Q202" s="113">
        <f t="shared" si="71"/>
        <v>0</v>
      </c>
      <c r="R202" s="105"/>
      <c r="S202" s="67">
        <f t="shared" si="72"/>
        <v>0</v>
      </c>
      <c r="T202" s="106"/>
      <c r="U202" s="67">
        <f t="shared" si="73"/>
        <v>0</v>
      </c>
      <c r="V202" s="106"/>
      <c r="W202" s="69">
        <f t="shared" si="74"/>
        <v>0</v>
      </c>
      <c r="X202" s="133"/>
      <c r="Y202" s="67">
        <f t="shared" si="75"/>
        <v>0</v>
      </c>
      <c r="Z202" s="106"/>
      <c r="AA202" s="67">
        <f t="shared" si="76"/>
        <v>0</v>
      </c>
      <c r="AB202" s="106"/>
      <c r="AC202" s="69">
        <f t="shared" si="77"/>
        <v>0</v>
      </c>
      <c r="AD202" s="104"/>
      <c r="AE202" s="71"/>
      <c r="AF202" s="71"/>
      <c r="AG202" s="71"/>
    </row>
    <row r="203" spans="1:33" s="265" customFormat="1" ht="17.5" customHeight="1">
      <c r="A203" s="25"/>
      <c r="B203" s="153" t="s">
        <v>349</v>
      </c>
      <c r="C203" s="150">
        <f t="shared" si="78"/>
        <v>3</v>
      </c>
      <c r="D203" s="82">
        <v>800</v>
      </c>
      <c r="E203" s="380">
        <f t="shared" si="85"/>
        <v>2400</v>
      </c>
      <c r="F203" s="154"/>
      <c r="G203" s="67">
        <f t="shared" si="67"/>
        <v>0</v>
      </c>
      <c r="H203" s="155"/>
      <c r="I203" s="67">
        <f t="shared" si="68"/>
        <v>0</v>
      </c>
      <c r="J203" s="106">
        <v>1</v>
      </c>
      <c r="K203" s="69">
        <f t="shared" si="69"/>
        <v>800</v>
      </c>
      <c r="L203" s="272"/>
      <c r="M203" s="67">
        <f t="shared" si="84"/>
        <v>0</v>
      </c>
      <c r="N203" s="155"/>
      <c r="O203" s="67">
        <f t="shared" si="70"/>
        <v>0</v>
      </c>
      <c r="P203" s="106">
        <v>1</v>
      </c>
      <c r="Q203" s="113">
        <f t="shared" si="71"/>
        <v>800</v>
      </c>
      <c r="R203" s="154"/>
      <c r="S203" s="67">
        <f t="shared" si="72"/>
        <v>0</v>
      </c>
      <c r="T203" s="155"/>
      <c r="U203" s="67">
        <f t="shared" si="73"/>
        <v>0</v>
      </c>
      <c r="V203" s="106">
        <v>1</v>
      </c>
      <c r="W203" s="69">
        <f t="shared" si="74"/>
        <v>800</v>
      </c>
      <c r="X203" s="272"/>
      <c r="Y203" s="67">
        <f t="shared" si="75"/>
        <v>0</v>
      </c>
      <c r="Z203" s="155"/>
      <c r="AA203" s="67">
        <f t="shared" si="76"/>
        <v>0</v>
      </c>
      <c r="AB203" s="106"/>
      <c r="AC203" s="69">
        <f t="shared" si="77"/>
        <v>0</v>
      </c>
      <c r="AD203" s="104"/>
      <c r="AE203" s="71"/>
      <c r="AF203" s="71"/>
      <c r="AG203" s="71"/>
    </row>
    <row r="204" spans="1:33" s="265" customFormat="1" ht="17.5" customHeight="1">
      <c r="A204" s="25"/>
      <c r="B204" s="153" t="s">
        <v>350</v>
      </c>
      <c r="C204" s="150">
        <f t="shared" si="78"/>
        <v>3</v>
      </c>
      <c r="D204" s="82">
        <v>200</v>
      </c>
      <c r="E204" s="380">
        <f t="shared" si="85"/>
        <v>600</v>
      </c>
      <c r="F204" s="154"/>
      <c r="G204" s="67">
        <f t="shared" si="67"/>
        <v>0</v>
      </c>
      <c r="H204" s="155"/>
      <c r="I204" s="67">
        <f t="shared" si="68"/>
        <v>0</v>
      </c>
      <c r="J204" s="106">
        <v>1</v>
      </c>
      <c r="K204" s="69">
        <f t="shared" si="69"/>
        <v>200</v>
      </c>
      <c r="L204" s="272"/>
      <c r="M204" s="67">
        <f t="shared" si="84"/>
        <v>0</v>
      </c>
      <c r="N204" s="155"/>
      <c r="O204" s="67">
        <f t="shared" si="70"/>
        <v>0</v>
      </c>
      <c r="P204" s="106">
        <v>1</v>
      </c>
      <c r="Q204" s="113">
        <f t="shared" si="71"/>
        <v>200</v>
      </c>
      <c r="R204" s="154"/>
      <c r="S204" s="67">
        <f t="shared" si="72"/>
        <v>0</v>
      </c>
      <c r="T204" s="155"/>
      <c r="U204" s="67">
        <f t="shared" si="73"/>
        <v>0</v>
      </c>
      <c r="V204" s="106">
        <v>1</v>
      </c>
      <c r="W204" s="69">
        <f t="shared" si="74"/>
        <v>200</v>
      </c>
      <c r="X204" s="272"/>
      <c r="Y204" s="67">
        <f t="shared" si="75"/>
        <v>0</v>
      </c>
      <c r="Z204" s="155"/>
      <c r="AA204" s="67">
        <f t="shared" si="76"/>
        <v>0</v>
      </c>
      <c r="AB204" s="106"/>
      <c r="AC204" s="69">
        <f t="shared" si="77"/>
        <v>0</v>
      </c>
      <c r="AD204" s="104"/>
      <c r="AE204" s="71"/>
      <c r="AF204" s="71"/>
      <c r="AG204" s="71"/>
    </row>
    <row r="205" spans="1:33" s="265" customFormat="1" ht="17.5" customHeight="1">
      <c r="A205" s="25"/>
      <c r="B205" s="153" t="s">
        <v>341</v>
      </c>
      <c r="C205" s="150">
        <f t="shared" si="78"/>
        <v>4</v>
      </c>
      <c r="D205" s="82">
        <v>100</v>
      </c>
      <c r="E205" s="380">
        <f t="shared" si="85"/>
        <v>400</v>
      </c>
      <c r="F205" s="154"/>
      <c r="G205" s="67">
        <f t="shared" si="67"/>
        <v>0</v>
      </c>
      <c r="H205" s="155"/>
      <c r="I205" s="67">
        <f t="shared" si="68"/>
        <v>0</v>
      </c>
      <c r="J205" s="106">
        <v>1</v>
      </c>
      <c r="K205" s="69">
        <f t="shared" si="69"/>
        <v>100</v>
      </c>
      <c r="L205" s="272"/>
      <c r="M205" s="67">
        <f t="shared" si="84"/>
        <v>0</v>
      </c>
      <c r="N205" s="155"/>
      <c r="O205" s="67">
        <f t="shared" si="70"/>
        <v>0</v>
      </c>
      <c r="P205" s="106">
        <v>1</v>
      </c>
      <c r="Q205" s="113">
        <f t="shared" si="71"/>
        <v>100</v>
      </c>
      <c r="R205" s="154"/>
      <c r="S205" s="67">
        <f t="shared" si="72"/>
        <v>0</v>
      </c>
      <c r="T205" s="155"/>
      <c r="U205" s="67">
        <f t="shared" si="73"/>
        <v>0</v>
      </c>
      <c r="V205" s="106">
        <v>1</v>
      </c>
      <c r="W205" s="69">
        <f t="shared" si="74"/>
        <v>100</v>
      </c>
      <c r="X205" s="272"/>
      <c r="Y205" s="67">
        <f t="shared" si="75"/>
        <v>0</v>
      </c>
      <c r="Z205" s="155"/>
      <c r="AA205" s="67">
        <f t="shared" si="76"/>
        <v>0</v>
      </c>
      <c r="AB205" s="106">
        <v>1</v>
      </c>
      <c r="AC205" s="69">
        <f t="shared" si="77"/>
        <v>100</v>
      </c>
      <c r="AD205" s="104"/>
      <c r="AE205" s="71"/>
      <c r="AF205" s="71"/>
      <c r="AG205" s="71"/>
    </row>
    <row r="206" spans="1:33" s="265" customFormat="1" ht="17.5" customHeight="1">
      <c r="A206" s="25"/>
      <c r="B206" s="153" t="s">
        <v>351</v>
      </c>
      <c r="C206" s="150">
        <f t="shared" si="78"/>
        <v>3</v>
      </c>
      <c r="D206" s="82">
        <v>800</v>
      </c>
      <c r="E206" s="380">
        <f t="shared" si="85"/>
        <v>2400</v>
      </c>
      <c r="F206" s="154"/>
      <c r="G206" s="67">
        <f t="shared" si="67"/>
        <v>0</v>
      </c>
      <c r="H206" s="155"/>
      <c r="I206" s="67">
        <f t="shared" si="68"/>
        <v>0</v>
      </c>
      <c r="J206" s="106"/>
      <c r="K206" s="69">
        <f t="shared" si="69"/>
        <v>0</v>
      </c>
      <c r="L206" s="272"/>
      <c r="M206" s="67">
        <f t="shared" si="84"/>
        <v>0</v>
      </c>
      <c r="N206" s="155"/>
      <c r="O206" s="67">
        <f t="shared" si="70"/>
        <v>0</v>
      </c>
      <c r="P206" s="106"/>
      <c r="Q206" s="113">
        <f t="shared" si="71"/>
        <v>0</v>
      </c>
      <c r="R206" s="154"/>
      <c r="S206" s="67">
        <f t="shared" si="72"/>
        <v>0</v>
      </c>
      <c r="T206" s="155"/>
      <c r="U206" s="67">
        <f t="shared" si="73"/>
        <v>0</v>
      </c>
      <c r="V206" s="106"/>
      <c r="W206" s="69">
        <f t="shared" si="74"/>
        <v>0</v>
      </c>
      <c r="X206" s="272"/>
      <c r="Y206" s="67">
        <f t="shared" si="75"/>
        <v>0</v>
      </c>
      <c r="Z206" s="155"/>
      <c r="AA206" s="67">
        <f t="shared" si="76"/>
        <v>0</v>
      </c>
      <c r="AB206" s="106">
        <v>3</v>
      </c>
      <c r="AC206" s="69">
        <f t="shared" si="77"/>
        <v>2400</v>
      </c>
      <c r="AD206" s="104"/>
      <c r="AE206" s="71"/>
      <c r="AF206" s="71"/>
      <c r="AG206" s="71"/>
    </row>
    <row r="207" spans="1:33" s="71" customFormat="1" ht="17.5" customHeight="1">
      <c r="A207" s="482"/>
      <c r="B207" s="218" t="s">
        <v>555</v>
      </c>
      <c r="C207" s="175"/>
      <c r="D207" s="175"/>
      <c r="E207" s="184"/>
      <c r="F207" s="154"/>
      <c r="G207" s="67"/>
      <c r="H207" s="155"/>
      <c r="I207" s="67"/>
      <c r="J207" s="106"/>
      <c r="K207" s="69"/>
      <c r="L207" s="272"/>
      <c r="M207" s="67"/>
      <c r="N207" s="155"/>
      <c r="O207" s="67"/>
      <c r="P207" s="106"/>
      <c r="Q207" s="113"/>
      <c r="R207" s="154"/>
      <c r="S207" s="67"/>
      <c r="T207" s="155"/>
      <c r="U207" s="67"/>
      <c r="V207" s="106"/>
      <c r="W207" s="69"/>
      <c r="X207" s="272"/>
      <c r="Y207" s="67"/>
      <c r="Z207" s="155"/>
      <c r="AA207" s="67"/>
      <c r="AB207" s="68"/>
      <c r="AC207" s="69"/>
      <c r="AD207" s="104"/>
    </row>
    <row r="208" spans="1:33" s="265" customFormat="1" ht="17.5" customHeight="1">
      <c r="A208" s="25"/>
      <c r="B208" s="151" t="s">
        <v>326</v>
      </c>
      <c r="C208" s="150">
        <f t="shared" si="78"/>
        <v>1</v>
      </c>
      <c r="D208" s="152">
        <v>1000</v>
      </c>
      <c r="E208" s="380">
        <f t="shared" si="85"/>
        <v>1000</v>
      </c>
      <c r="F208" s="154"/>
      <c r="G208" s="67">
        <f t="shared" ref="G208:G272" si="86">F208*D208</f>
        <v>0</v>
      </c>
      <c r="H208" s="155"/>
      <c r="I208" s="67">
        <f t="shared" ref="I208:I272" si="87">H208*D208</f>
        <v>0</v>
      </c>
      <c r="J208" s="114">
        <v>1</v>
      </c>
      <c r="K208" s="69">
        <f t="shared" ref="K208:K272" si="88">J208*D208</f>
        <v>1000</v>
      </c>
      <c r="L208" s="272"/>
      <c r="M208" s="67">
        <f t="shared" ref="M208:M278" si="89">L208*D208</f>
        <v>0</v>
      </c>
      <c r="N208" s="155"/>
      <c r="O208" s="67">
        <f t="shared" ref="O208:O278" si="90">N208*D208</f>
        <v>0</v>
      </c>
      <c r="P208" s="114"/>
      <c r="Q208" s="113">
        <f t="shared" ref="Q208:Q278" si="91">P208*D208</f>
        <v>0</v>
      </c>
      <c r="R208" s="154"/>
      <c r="S208" s="67">
        <f t="shared" ref="S208:S278" si="92">R208*D208</f>
        <v>0</v>
      </c>
      <c r="T208" s="155"/>
      <c r="U208" s="67">
        <f t="shared" ref="U208:U278" si="93">T208*D208</f>
        <v>0</v>
      </c>
      <c r="V208" s="114"/>
      <c r="W208" s="69">
        <f t="shared" ref="W208:W278" si="94">V208*D208</f>
        <v>0</v>
      </c>
      <c r="X208" s="272"/>
      <c r="Y208" s="67">
        <f t="shared" ref="Y208:Y209" si="95">X208*D208</f>
        <v>0</v>
      </c>
      <c r="Z208" s="155"/>
      <c r="AA208" s="67">
        <f t="shared" ref="AA208:AA209" si="96">Z208*D208</f>
        <v>0</v>
      </c>
      <c r="AB208" s="114"/>
      <c r="AC208" s="69">
        <f t="shared" si="77"/>
        <v>0</v>
      </c>
      <c r="AD208" s="104"/>
      <c r="AE208" s="71"/>
      <c r="AF208" s="71"/>
      <c r="AG208" s="71"/>
    </row>
    <row r="209" spans="1:33" s="265" customFormat="1" ht="17.5" customHeight="1">
      <c r="A209" s="25"/>
      <c r="B209" s="153" t="s">
        <v>352</v>
      </c>
      <c r="C209" s="150">
        <f t="shared" si="78"/>
        <v>1</v>
      </c>
      <c r="D209" s="82">
        <v>200</v>
      </c>
      <c r="E209" s="380">
        <f t="shared" si="85"/>
        <v>200</v>
      </c>
      <c r="F209" s="154"/>
      <c r="G209" s="67">
        <f t="shared" si="86"/>
        <v>0</v>
      </c>
      <c r="H209" s="155"/>
      <c r="I209" s="67">
        <f t="shared" si="87"/>
        <v>0</v>
      </c>
      <c r="J209" s="106"/>
      <c r="K209" s="69">
        <f t="shared" si="88"/>
        <v>0</v>
      </c>
      <c r="L209" s="272"/>
      <c r="M209" s="67">
        <f t="shared" si="89"/>
        <v>0</v>
      </c>
      <c r="N209" s="155"/>
      <c r="O209" s="67">
        <f t="shared" si="90"/>
        <v>0</v>
      </c>
      <c r="P209" s="106">
        <v>1</v>
      </c>
      <c r="Q209" s="113">
        <f t="shared" si="91"/>
        <v>200</v>
      </c>
      <c r="R209" s="154"/>
      <c r="S209" s="67">
        <f t="shared" si="92"/>
        <v>0</v>
      </c>
      <c r="T209" s="155"/>
      <c r="U209" s="67">
        <f t="shared" si="93"/>
        <v>0</v>
      </c>
      <c r="V209" s="106"/>
      <c r="W209" s="69">
        <f t="shared" si="94"/>
        <v>0</v>
      </c>
      <c r="X209" s="272"/>
      <c r="Y209" s="67">
        <f t="shared" si="95"/>
        <v>0</v>
      </c>
      <c r="Z209" s="155"/>
      <c r="AA209" s="67">
        <f t="shared" si="96"/>
        <v>0</v>
      </c>
      <c r="AB209" s="106"/>
      <c r="AC209" s="69">
        <f t="shared" si="77"/>
        <v>0</v>
      </c>
      <c r="AD209" s="104"/>
      <c r="AE209" s="71"/>
      <c r="AF209" s="71"/>
      <c r="AG209" s="71"/>
    </row>
    <row r="210" spans="1:33" s="265" customFormat="1" ht="17.5" customHeight="1">
      <c r="A210" s="25"/>
      <c r="B210" s="153" t="s">
        <v>353</v>
      </c>
      <c r="C210" s="150">
        <f t="shared" si="78"/>
        <v>1</v>
      </c>
      <c r="D210" s="82">
        <v>200</v>
      </c>
      <c r="E210" s="380">
        <f t="shared" si="85"/>
        <v>200</v>
      </c>
      <c r="F210" s="154"/>
      <c r="G210" s="67">
        <f t="shared" si="86"/>
        <v>0</v>
      </c>
      <c r="H210" s="155"/>
      <c r="I210" s="67">
        <f t="shared" si="87"/>
        <v>0</v>
      </c>
      <c r="J210" s="106"/>
      <c r="K210" s="69">
        <f t="shared" si="88"/>
        <v>0</v>
      </c>
      <c r="L210" s="272"/>
      <c r="M210" s="67">
        <f t="shared" si="89"/>
        <v>0</v>
      </c>
      <c r="N210" s="155"/>
      <c r="O210" s="67">
        <f t="shared" si="90"/>
        <v>0</v>
      </c>
      <c r="P210" s="106">
        <v>1</v>
      </c>
      <c r="Q210" s="113">
        <f t="shared" si="91"/>
        <v>200</v>
      </c>
      <c r="R210" s="154"/>
      <c r="S210" s="67">
        <f t="shared" si="92"/>
        <v>0</v>
      </c>
      <c r="T210" s="155"/>
      <c r="U210" s="67">
        <f t="shared" si="93"/>
        <v>0</v>
      </c>
      <c r="V210" s="106"/>
      <c r="W210" s="69">
        <f t="shared" si="94"/>
        <v>0</v>
      </c>
      <c r="X210" s="272"/>
      <c r="Y210" s="67">
        <f t="shared" ref="Y210:Y280" si="97">X210*D210</f>
        <v>0</v>
      </c>
      <c r="Z210" s="155"/>
      <c r="AA210" s="67">
        <f t="shared" ref="AA210:AA280" si="98">Z210*D210</f>
        <v>0</v>
      </c>
      <c r="AB210" s="106"/>
      <c r="AC210" s="69">
        <f t="shared" ref="AC210:AC280" si="99">AB210*D210</f>
        <v>0</v>
      </c>
      <c r="AD210" s="104"/>
      <c r="AE210" s="71"/>
      <c r="AF210" s="71"/>
      <c r="AG210" s="71"/>
    </row>
    <row r="211" spans="1:33" s="265" customFormat="1" ht="17.5" customHeight="1">
      <c r="A211" s="25"/>
      <c r="B211" s="153" t="s">
        <v>344</v>
      </c>
      <c r="C211" s="150">
        <f t="shared" si="78"/>
        <v>1</v>
      </c>
      <c r="D211" s="82">
        <v>500</v>
      </c>
      <c r="E211" s="380">
        <f t="shared" si="85"/>
        <v>500</v>
      </c>
      <c r="F211" s="154"/>
      <c r="G211" s="67">
        <f t="shared" si="86"/>
        <v>0</v>
      </c>
      <c r="H211" s="155"/>
      <c r="I211" s="67">
        <f t="shared" si="87"/>
        <v>0</v>
      </c>
      <c r="J211" s="106"/>
      <c r="K211" s="69">
        <f t="shared" si="88"/>
        <v>0</v>
      </c>
      <c r="L211" s="272"/>
      <c r="M211" s="67">
        <f t="shared" si="89"/>
        <v>0</v>
      </c>
      <c r="N211" s="155"/>
      <c r="O211" s="67">
        <f t="shared" si="90"/>
        <v>0</v>
      </c>
      <c r="P211" s="106">
        <v>1</v>
      </c>
      <c r="Q211" s="113">
        <f t="shared" si="91"/>
        <v>500</v>
      </c>
      <c r="R211" s="154"/>
      <c r="S211" s="67">
        <f t="shared" si="92"/>
        <v>0</v>
      </c>
      <c r="T211" s="155"/>
      <c r="U211" s="67">
        <f t="shared" si="93"/>
        <v>0</v>
      </c>
      <c r="V211" s="106"/>
      <c r="W211" s="69">
        <f t="shared" si="94"/>
        <v>0</v>
      </c>
      <c r="X211" s="272"/>
      <c r="Y211" s="67">
        <f t="shared" si="97"/>
        <v>0</v>
      </c>
      <c r="Z211" s="155"/>
      <c r="AA211" s="67">
        <f t="shared" si="98"/>
        <v>0</v>
      </c>
      <c r="AB211" s="106"/>
      <c r="AC211" s="69">
        <f t="shared" si="99"/>
        <v>0</v>
      </c>
      <c r="AD211" s="104"/>
      <c r="AE211" s="71"/>
      <c r="AF211" s="71"/>
      <c r="AG211" s="71"/>
    </row>
    <row r="212" spans="1:33" s="265" customFormat="1" ht="17.5" customHeight="1">
      <c r="A212" s="25"/>
      <c r="B212" s="388" t="s">
        <v>354</v>
      </c>
      <c r="C212" s="150">
        <f t="shared" si="78"/>
        <v>1</v>
      </c>
      <c r="D212" s="389">
        <v>300</v>
      </c>
      <c r="E212" s="380">
        <f t="shared" si="85"/>
        <v>300</v>
      </c>
      <c r="F212" s="154"/>
      <c r="G212" s="67">
        <f t="shared" si="86"/>
        <v>0</v>
      </c>
      <c r="H212" s="155"/>
      <c r="I212" s="67">
        <f t="shared" si="87"/>
        <v>0</v>
      </c>
      <c r="J212" s="155">
        <v>1</v>
      </c>
      <c r="K212" s="69">
        <f t="shared" si="88"/>
        <v>300</v>
      </c>
      <c r="L212" s="272"/>
      <c r="M212" s="67">
        <f t="shared" si="89"/>
        <v>0</v>
      </c>
      <c r="N212" s="155"/>
      <c r="O212" s="67">
        <f t="shared" si="90"/>
        <v>0</v>
      </c>
      <c r="P212" s="155"/>
      <c r="Q212" s="113">
        <f t="shared" si="91"/>
        <v>0</v>
      </c>
      <c r="R212" s="154"/>
      <c r="S212" s="67">
        <f t="shared" si="92"/>
        <v>0</v>
      </c>
      <c r="T212" s="155"/>
      <c r="U212" s="67">
        <f t="shared" si="93"/>
        <v>0</v>
      </c>
      <c r="V212" s="155"/>
      <c r="W212" s="69">
        <f t="shared" si="94"/>
        <v>0</v>
      </c>
      <c r="X212" s="272"/>
      <c r="Y212" s="67">
        <f t="shared" si="97"/>
        <v>0</v>
      </c>
      <c r="Z212" s="155"/>
      <c r="AA212" s="67">
        <f t="shared" si="98"/>
        <v>0</v>
      </c>
      <c r="AB212" s="155"/>
      <c r="AC212" s="69">
        <f t="shared" si="99"/>
        <v>0</v>
      </c>
      <c r="AD212" s="104"/>
      <c r="AE212" s="71"/>
      <c r="AF212" s="71"/>
      <c r="AG212" s="71"/>
    </row>
    <row r="213" spans="1:33" s="265" customFormat="1" ht="17.5" customHeight="1">
      <c r="A213" s="25"/>
      <c r="B213" s="388" t="s">
        <v>345</v>
      </c>
      <c r="C213" s="150">
        <f t="shared" si="78"/>
        <v>1</v>
      </c>
      <c r="D213" s="389">
        <v>1000</v>
      </c>
      <c r="E213" s="380">
        <f t="shared" si="85"/>
        <v>1000</v>
      </c>
      <c r="F213" s="154"/>
      <c r="G213" s="67">
        <f t="shared" si="86"/>
        <v>0</v>
      </c>
      <c r="H213" s="155"/>
      <c r="I213" s="67">
        <f t="shared" si="87"/>
        <v>0</v>
      </c>
      <c r="J213" s="155"/>
      <c r="K213" s="69">
        <f t="shared" si="88"/>
        <v>0</v>
      </c>
      <c r="L213" s="272"/>
      <c r="M213" s="67">
        <f t="shared" si="89"/>
        <v>0</v>
      </c>
      <c r="N213" s="155"/>
      <c r="O213" s="67">
        <f t="shared" si="90"/>
        <v>0</v>
      </c>
      <c r="P213" s="155"/>
      <c r="Q213" s="113">
        <f t="shared" si="91"/>
        <v>0</v>
      </c>
      <c r="R213" s="154"/>
      <c r="S213" s="67">
        <f t="shared" si="92"/>
        <v>0</v>
      </c>
      <c r="T213" s="155"/>
      <c r="U213" s="67">
        <f t="shared" si="93"/>
        <v>0</v>
      </c>
      <c r="V213" s="155">
        <v>1</v>
      </c>
      <c r="W213" s="69">
        <f t="shared" si="94"/>
        <v>1000</v>
      </c>
      <c r="X213" s="272"/>
      <c r="Y213" s="67">
        <f t="shared" si="97"/>
        <v>0</v>
      </c>
      <c r="Z213" s="155"/>
      <c r="AA213" s="67">
        <f t="shared" si="98"/>
        <v>0</v>
      </c>
      <c r="AB213" s="155"/>
      <c r="AC213" s="69">
        <f t="shared" si="99"/>
        <v>0</v>
      </c>
      <c r="AD213" s="104"/>
      <c r="AE213" s="71"/>
      <c r="AF213" s="71"/>
      <c r="AG213" s="71"/>
    </row>
    <row r="214" spans="1:33" s="265" customFormat="1" ht="17.5" customHeight="1">
      <c r="A214" s="25"/>
      <c r="B214" s="388" t="s">
        <v>355</v>
      </c>
      <c r="C214" s="150">
        <f t="shared" si="78"/>
        <v>1</v>
      </c>
      <c r="D214" s="389">
        <v>150</v>
      </c>
      <c r="E214" s="380">
        <f t="shared" si="85"/>
        <v>150</v>
      </c>
      <c r="F214" s="154"/>
      <c r="G214" s="67">
        <f t="shared" si="86"/>
        <v>0</v>
      </c>
      <c r="H214" s="155"/>
      <c r="I214" s="67">
        <f t="shared" si="87"/>
        <v>0</v>
      </c>
      <c r="J214" s="155">
        <v>1</v>
      </c>
      <c r="K214" s="69">
        <f t="shared" si="88"/>
        <v>150</v>
      </c>
      <c r="L214" s="272"/>
      <c r="M214" s="67">
        <f t="shared" si="89"/>
        <v>0</v>
      </c>
      <c r="N214" s="155"/>
      <c r="O214" s="67">
        <f t="shared" si="90"/>
        <v>0</v>
      </c>
      <c r="P214" s="155"/>
      <c r="Q214" s="113">
        <f t="shared" si="91"/>
        <v>0</v>
      </c>
      <c r="R214" s="154"/>
      <c r="S214" s="67">
        <f t="shared" si="92"/>
        <v>0</v>
      </c>
      <c r="T214" s="155"/>
      <c r="U214" s="67">
        <f t="shared" si="93"/>
        <v>0</v>
      </c>
      <c r="V214" s="155"/>
      <c r="W214" s="69">
        <f t="shared" si="94"/>
        <v>0</v>
      </c>
      <c r="X214" s="272"/>
      <c r="Y214" s="67">
        <f t="shared" si="97"/>
        <v>0</v>
      </c>
      <c r="Z214" s="155"/>
      <c r="AA214" s="67">
        <f t="shared" si="98"/>
        <v>0</v>
      </c>
      <c r="AB214" s="155"/>
      <c r="AC214" s="69">
        <f t="shared" si="99"/>
        <v>0</v>
      </c>
      <c r="AD214" s="104"/>
      <c r="AE214" s="71"/>
      <c r="AF214" s="71"/>
      <c r="AG214" s="71"/>
    </row>
    <row r="215" spans="1:33" s="265" customFormat="1" ht="17.5" customHeight="1">
      <c r="A215" s="25"/>
      <c r="B215" s="153" t="s">
        <v>356</v>
      </c>
      <c r="C215" s="150">
        <f t="shared" si="78"/>
        <v>4</v>
      </c>
      <c r="D215" s="82">
        <v>60</v>
      </c>
      <c r="E215" s="380">
        <f t="shared" si="85"/>
        <v>240</v>
      </c>
      <c r="F215" s="154"/>
      <c r="G215" s="67">
        <f t="shared" si="86"/>
        <v>0</v>
      </c>
      <c r="H215" s="155"/>
      <c r="I215" s="67">
        <f t="shared" si="87"/>
        <v>0</v>
      </c>
      <c r="J215" s="106">
        <v>2</v>
      </c>
      <c r="K215" s="69">
        <f t="shared" si="88"/>
        <v>120</v>
      </c>
      <c r="L215" s="272"/>
      <c r="M215" s="67">
        <f t="shared" si="89"/>
        <v>0</v>
      </c>
      <c r="N215" s="155"/>
      <c r="O215" s="67">
        <f t="shared" si="90"/>
        <v>0</v>
      </c>
      <c r="P215" s="106"/>
      <c r="Q215" s="113">
        <f t="shared" si="91"/>
        <v>0</v>
      </c>
      <c r="R215" s="154"/>
      <c r="S215" s="67">
        <f t="shared" si="92"/>
        <v>0</v>
      </c>
      <c r="T215" s="155"/>
      <c r="U215" s="67">
        <f t="shared" si="93"/>
        <v>0</v>
      </c>
      <c r="V215" s="106"/>
      <c r="W215" s="69">
        <f t="shared" si="94"/>
        <v>0</v>
      </c>
      <c r="X215" s="272"/>
      <c r="Y215" s="67">
        <f t="shared" si="97"/>
        <v>0</v>
      </c>
      <c r="Z215" s="155"/>
      <c r="AA215" s="67">
        <f t="shared" si="98"/>
        <v>0</v>
      </c>
      <c r="AB215" s="106">
        <v>2</v>
      </c>
      <c r="AC215" s="69">
        <f t="shared" si="99"/>
        <v>120</v>
      </c>
      <c r="AD215" s="104"/>
      <c r="AE215" s="71"/>
      <c r="AF215" s="71"/>
      <c r="AG215" s="71"/>
    </row>
    <row r="216" spans="1:33" s="265" customFormat="1" ht="17.5" customHeight="1">
      <c r="A216" s="25"/>
      <c r="B216" s="153" t="s">
        <v>336</v>
      </c>
      <c r="C216" s="150">
        <f t="shared" si="78"/>
        <v>1</v>
      </c>
      <c r="D216" s="82">
        <v>200</v>
      </c>
      <c r="E216" s="380">
        <f t="shared" si="85"/>
        <v>200</v>
      </c>
      <c r="F216" s="154"/>
      <c r="G216" s="67">
        <f t="shared" si="86"/>
        <v>0</v>
      </c>
      <c r="H216" s="155"/>
      <c r="I216" s="67">
        <f t="shared" si="87"/>
        <v>0</v>
      </c>
      <c r="J216" s="106"/>
      <c r="K216" s="69">
        <f t="shared" si="88"/>
        <v>0</v>
      </c>
      <c r="L216" s="272"/>
      <c r="M216" s="67">
        <f t="shared" si="89"/>
        <v>0</v>
      </c>
      <c r="N216" s="155"/>
      <c r="O216" s="67">
        <f t="shared" si="90"/>
        <v>0</v>
      </c>
      <c r="P216" s="106">
        <v>1</v>
      </c>
      <c r="Q216" s="113">
        <f t="shared" si="91"/>
        <v>200</v>
      </c>
      <c r="R216" s="154"/>
      <c r="S216" s="67">
        <f t="shared" si="92"/>
        <v>0</v>
      </c>
      <c r="T216" s="155"/>
      <c r="U216" s="67">
        <f t="shared" si="93"/>
        <v>0</v>
      </c>
      <c r="V216" s="106"/>
      <c r="W216" s="69">
        <f t="shared" si="94"/>
        <v>0</v>
      </c>
      <c r="X216" s="272"/>
      <c r="Y216" s="67">
        <f t="shared" si="97"/>
        <v>0</v>
      </c>
      <c r="Z216" s="155"/>
      <c r="AA216" s="67">
        <f t="shared" si="98"/>
        <v>0</v>
      </c>
      <c r="AB216" s="106"/>
      <c r="AC216" s="69">
        <f t="shared" si="99"/>
        <v>0</v>
      </c>
      <c r="AD216" s="104"/>
      <c r="AE216" s="71"/>
      <c r="AF216" s="71"/>
      <c r="AG216" s="71"/>
    </row>
    <row r="217" spans="1:33" s="265" customFormat="1" ht="17.5" customHeight="1">
      <c r="A217" s="25"/>
      <c r="B217" s="153" t="s">
        <v>357</v>
      </c>
      <c r="C217" s="150">
        <f t="shared" si="78"/>
        <v>1</v>
      </c>
      <c r="D217" s="82">
        <v>200</v>
      </c>
      <c r="E217" s="380">
        <f t="shared" si="85"/>
        <v>200</v>
      </c>
      <c r="F217" s="154"/>
      <c r="G217" s="67">
        <f t="shared" si="86"/>
        <v>0</v>
      </c>
      <c r="H217" s="155"/>
      <c r="I217" s="67">
        <f t="shared" si="87"/>
        <v>0</v>
      </c>
      <c r="J217" s="106">
        <v>1</v>
      </c>
      <c r="K217" s="69">
        <f t="shared" si="88"/>
        <v>200</v>
      </c>
      <c r="L217" s="272"/>
      <c r="M217" s="67">
        <f t="shared" si="89"/>
        <v>0</v>
      </c>
      <c r="N217" s="155"/>
      <c r="O217" s="67">
        <f t="shared" si="90"/>
        <v>0</v>
      </c>
      <c r="P217" s="106"/>
      <c r="Q217" s="113">
        <f t="shared" si="91"/>
        <v>0</v>
      </c>
      <c r="R217" s="154"/>
      <c r="S217" s="67">
        <f t="shared" si="92"/>
        <v>0</v>
      </c>
      <c r="T217" s="155"/>
      <c r="U217" s="67">
        <f t="shared" si="93"/>
        <v>0</v>
      </c>
      <c r="V217" s="106"/>
      <c r="W217" s="69">
        <f t="shared" si="94"/>
        <v>0</v>
      </c>
      <c r="X217" s="272"/>
      <c r="Y217" s="67">
        <f t="shared" si="97"/>
        <v>0</v>
      </c>
      <c r="Z217" s="155"/>
      <c r="AA217" s="67">
        <f t="shared" si="98"/>
        <v>0</v>
      </c>
      <c r="AB217" s="106"/>
      <c r="AC217" s="69">
        <f t="shared" si="99"/>
        <v>0</v>
      </c>
      <c r="AD217" s="104"/>
      <c r="AE217" s="71"/>
      <c r="AF217" s="71"/>
      <c r="AG217" s="71"/>
    </row>
    <row r="218" spans="1:33" s="265" customFormat="1" ht="17.5" customHeight="1">
      <c r="A218" s="25"/>
      <c r="B218" s="153" t="s">
        <v>358</v>
      </c>
      <c r="C218" s="150">
        <f t="shared" si="78"/>
        <v>2</v>
      </c>
      <c r="D218" s="82">
        <v>800</v>
      </c>
      <c r="E218" s="380">
        <f t="shared" si="85"/>
        <v>1600</v>
      </c>
      <c r="F218" s="154"/>
      <c r="G218" s="67">
        <f t="shared" si="86"/>
        <v>0</v>
      </c>
      <c r="H218" s="155"/>
      <c r="I218" s="67">
        <f t="shared" si="87"/>
        <v>0</v>
      </c>
      <c r="J218" s="106"/>
      <c r="K218" s="69">
        <f t="shared" si="88"/>
        <v>0</v>
      </c>
      <c r="L218" s="272"/>
      <c r="M218" s="67">
        <f t="shared" si="89"/>
        <v>0</v>
      </c>
      <c r="N218" s="155"/>
      <c r="O218" s="67">
        <f t="shared" si="90"/>
        <v>0</v>
      </c>
      <c r="P218" s="106">
        <v>1</v>
      </c>
      <c r="Q218" s="113">
        <f t="shared" si="91"/>
        <v>800</v>
      </c>
      <c r="R218" s="154"/>
      <c r="S218" s="67">
        <f t="shared" si="92"/>
        <v>0</v>
      </c>
      <c r="T218" s="155"/>
      <c r="U218" s="67">
        <f t="shared" si="93"/>
        <v>0</v>
      </c>
      <c r="V218" s="106"/>
      <c r="W218" s="69">
        <f t="shared" si="94"/>
        <v>0</v>
      </c>
      <c r="X218" s="272"/>
      <c r="Y218" s="67">
        <f t="shared" si="97"/>
        <v>0</v>
      </c>
      <c r="Z218" s="155"/>
      <c r="AA218" s="67">
        <f t="shared" si="98"/>
        <v>0</v>
      </c>
      <c r="AB218" s="106">
        <v>1</v>
      </c>
      <c r="AC218" s="69">
        <f t="shared" si="99"/>
        <v>800</v>
      </c>
      <c r="AD218" s="104"/>
      <c r="AE218" s="71"/>
      <c r="AF218" s="71"/>
      <c r="AG218" s="71"/>
    </row>
    <row r="219" spans="1:33" s="265" customFormat="1" ht="17.5" customHeight="1">
      <c r="A219" s="25"/>
      <c r="B219" s="153" t="s">
        <v>359</v>
      </c>
      <c r="C219" s="150">
        <f t="shared" si="78"/>
        <v>2</v>
      </c>
      <c r="D219" s="82">
        <v>200</v>
      </c>
      <c r="E219" s="380">
        <f t="shared" si="85"/>
        <v>400</v>
      </c>
      <c r="F219" s="154"/>
      <c r="G219" s="67">
        <f t="shared" si="86"/>
        <v>0</v>
      </c>
      <c r="H219" s="155"/>
      <c r="I219" s="67">
        <f t="shared" si="87"/>
        <v>0</v>
      </c>
      <c r="J219" s="106"/>
      <c r="K219" s="69">
        <f t="shared" si="88"/>
        <v>0</v>
      </c>
      <c r="L219" s="272"/>
      <c r="M219" s="67">
        <f t="shared" si="89"/>
        <v>0</v>
      </c>
      <c r="N219" s="155"/>
      <c r="O219" s="67">
        <f t="shared" si="90"/>
        <v>0</v>
      </c>
      <c r="P219" s="106">
        <v>1</v>
      </c>
      <c r="Q219" s="113">
        <f t="shared" si="91"/>
        <v>200</v>
      </c>
      <c r="R219" s="154"/>
      <c r="S219" s="67">
        <f t="shared" si="92"/>
        <v>0</v>
      </c>
      <c r="T219" s="155"/>
      <c r="U219" s="67">
        <f t="shared" si="93"/>
        <v>0</v>
      </c>
      <c r="V219" s="106"/>
      <c r="W219" s="69">
        <f t="shared" si="94"/>
        <v>0</v>
      </c>
      <c r="X219" s="272"/>
      <c r="Y219" s="67">
        <f t="shared" si="97"/>
        <v>0</v>
      </c>
      <c r="Z219" s="155"/>
      <c r="AA219" s="67">
        <f t="shared" si="98"/>
        <v>0</v>
      </c>
      <c r="AB219" s="106">
        <v>1</v>
      </c>
      <c r="AC219" s="69">
        <f t="shared" si="99"/>
        <v>200</v>
      </c>
      <c r="AD219" s="104"/>
      <c r="AE219" s="71"/>
      <c r="AF219" s="71"/>
      <c r="AG219" s="71"/>
    </row>
    <row r="220" spans="1:33" s="265" customFormat="1" ht="17.5" customHeight="1">
      <c r="A220" s="282"/>
      <c r="B220" s="392" t="s">
        <v>341</v>
      </c>
      <c r="C220" s="177">
        <f t="shared" si="78"/>
        <v>4</v>
      </c>
      <c r="D220" s="333">
        <v>100</v>
      </c>
      <c r="E220" s="393">
        <f t="shared" si="85"/>
        <v>400</v>
      </c>
      <c r="F220" s="154"/>
      <c r="G220" s="67">
        <f t="shared" si="86"/>
        <v>0</v>
      </c>
      <c r="H220" s="155"/>
      <c r="I220" s="67">
        <f t="shared" si="87"/>
        <v>0</v>
      </c>
      <c r="J220" s="106">
        <v>1</v>
      </c>
      <c r="K220" s="69">
        <f t="shared" si="88"/>
        <v>100</v>
      </c>
      <c r="L220" s="272"/>
      <c r="M220" s="67">
        <f t="shared" si="89"/>
        <v>0</v>
      </c>
      <c r="N220" s="155"/>
      <c r="O220" s="67">
        <f t="shared" si="90"/>
        <v>0</v>
      </c>
      <c r="P220" s="106">
        <v>1</v>
      </c>
      <c r="Q220" s="113">
        <f t="shared" si="91"/>
        <v>100</v>
      </c>
      <c r="R220" s="154"/>
      <c r="S220" s="67">
        <f t="shared" si="92"/>
        <v>0</v>
      </c>
      <c r="T220" s="155"/>
      <c r="U220" s="67">
        <f t="shared" si="93"/>
        <v>0</v>
      </c>
      <c r="V220" s="106">
        <v>1</v>
      </c>
      <c r="W220" s="69">
        <f t="shared" si="94"/>
        <v>100</v>
      </c>
      <c r="X220" s="272"/>
      <c r="Y220" s="67">
        <f t="shared" si="97"/>
        <v>0</v>
      </c>
      <c r="Z220" s="155"/>
      <c r="AA220" s="67">
        <f t="shared" si="98"/>
        <v>0</v>
      </c>
      <c r="AB220" s="106">
        <v>1</v>
      </c>
      <c r="AC220" s="69">
        <f t="shared" si="99"/>
        <v>100</v>
      </c>
      <c r="AD220" s="104"/>
      <c r="AE220" s="71"/>
      <c r="AF220" s="71"/>
      <c r="AG220" s="71"/>
    </row>
    <row r="221" spans="1:33" s="71" customFormat="1" ht="17.5" customHeight="1">
      <c r="A221" s="554"/>
      <c r="B221" s="271" t="s">
        <v>556</v>
      </c>
      <c r="C221" s="271"/>
      <c r="D221" s="271"/>
      <c r="E221" s="555"/>
      <c r="F221" s="154"/>
      <c r="G221" s="67"/>
      <c r="H221" s="155"/>
      <c r="I221" s="67"/>
      <c r="J221" s="106"/>
      <c r="K221" s="69"/>
      <c r="L221" s="272"/>
      <c r="M221" s="67"/>
      <c r="N221" s="155"/>
      <c r="O221" s="67"/>
      <c r="P221" s="106"/>
      <c r="Q221" s="113"/>
      <c r="R221" s="154"/>
      <c r="S221" s="67"/>
      <c r="T221" s="155"/>
      <c r="U221" s="67"/>
      <c r="V221" s="106"/>
      <c r="W221" s="69"/>
      <c r="X221" s="272"/>
      <c r="Y221" s="67"/>
      <c r="Z221" s="155"/>
      <c r="AA221" s="67"/>
      <c r="AB221" s="68"/>
      <c r="AC221" s="69"/>
      <c r="AD221" s="104"/>
    </row>
    <row r="222" spans="1:33" s="265" customFormat="1" ht="17.5" customHeight="1">
      <c r="A222" s="383"/>
      <c r="B222" s="386" t="s">
        <v>326</v>
      </c>
      <c r="C222" s="394">
        <f t="shared" si="78"/>
        <v>1</v>
      </c>
      <c r="D222" s="387">
        <v>1000</v>
      </c>
      <c r="E222" s="327">
        <f t="shared" si="85"/>
        <v>1000</v>
      </c>
      <c r="F222" s="154"/>
      <c r="G222" s="67">
        <f t="shared" si="86"/>
        <v>0</v>
      </c>
      <c r="H222" s="155"/>
      <c r="I222" s="67">
        <f t="shared" si="87"/>
        <v>0</v>
      </c>
      <c r="J222" s="114">
        <v>1</v>
      </c>
      <c r="K222" s="69">
        <f t="shared" si="88"/>
        <v>1000</v>
      </c>
      <c r="L222" s="272"/>
      <c r="M222" s="67">
        <f t="shared" si="89"/>
        <v>0</v>
      </c>
      <c r="N222" s="155"/>
      <c r="O222" s="67">
        <f t="shared" si="90"/>
        <v>0</v>
      </c>
      <c r="P222" s="114"/>
      <c r="Q222" s="113">
        <f t="shared" si="91"/>
        <v>0</v>
      </c>
      <c r="R222" s="154"/>
      <c r="S222" s="67">
        <f t="shared" si="92"/>
        <v>0</v>
      </c>
      <c r="T222" s="155"/>
      <c r="U222" s="67">
        <f t="shared" si="93"/>
        <v>0</v>
      </c>
      <c r="V222" s="114"/>
      <c r="W222" s="69">
        <f t="shared" si="94"/>
        <v>0</v>
      </c>
      <c r="X222" s="272"/>
      <c r="Y222" s="67">
        <f t="shared" si="97"/>
        <v>0</v>
      </c>
      <c r="Z222" s="155"/>
      <c r="AA222" s="67">
        <f t="shared" si="98"/>
        <v>0</v>
      </c>
      <c r="AB222" s="114"/>
      <c r="AC222" s="69">
        <f t="shared" si="99"/>
        <v>0</v>
      </c>
      <c r="AD222" s="104"/>
      <c r="AE222" s="71"/>
      <c r="AF222" s="71"/>
      <c r="AG222" s="71"/>
    </row>
    <row r="223" spans="1:33" s="265" customFormat="1" ht="17.5" customHeight="1">
      <c r="A223" s="25"/>
      <c r="B223" s="388" t="s">
        <v>327</v>
      </c>
      <c r="C223" s="150">
        <f t="shared" si="78"/>
        <v>1</v>
      </c>
      <c r="D223" s="389">
        <v>700</v>
      </c>
      <c r="E223" s="380">
        <f t="shared" si="85"/>
        <v>700</v>
      </c>
      <c r="F223" s="154"/>
      <c r="G223" s="67">
        <f t="shared" si="86"/>
        <v>0</v>
      </c>
      <c r="H223" s="155"/>
      <c r="I223" s="67">
        <f t="shared" si="87"/>
        <v>0</v>
      </c>
      <c r="J223" s="106"/>
      <c r="K223" s="69">
        <f t="shared" si="88"/>
        <v>0</v>
      </c>
      <c r="L223" s="272"/>
      <c r="M223" s="67">
        <f t="shared" si="89"/>
        <v>0</v>
      </c>
      <c r="N223" s="155"/>
      <c r="O223" s="67">
        <f t="shared" si="90"/>
        <v>0</v>
      </c>
      <c r="P223" s="106">
        <v>1</v>
      </c>
      <c r="Q223" s="113">
        <f t="shared" si="91"/>
        <v>700</v>
      </c>
      <c r="R223" s="154"/>
      <c r="S223" s="67">
        <f t="shared" si="92"/>
        <v>0</v>
      </c>
      <c r="T223" s="155"/>
      <c r="U223" s="67">
        <f t="shared" si="93"/>
        <v>0</v>
      </c>
      <c r="V223" s="106"/>
      <c r="W223" s="69">
        <f t="shared" si="94"/>
        <v>0</v>
      </c>
      <c r="X223" s="272"/>
      <c r="Y223" s="67">
        <f t="shared" si="97"/>
        <v>0</v>
      </c>
      <c r="Z223" s="155"/>
      <c r="AA223" s="67">
        <f t="shared" si="98"/>
        <v>0</v>
      </c>
      <c r="AB223" s="106"/>
      <c r="AC223" s="69">
        <f t="shared" si="99"/>
        <v>0</v>
      </c>
      <c r="AD223" s="104"/>
      <c r="AE223" s="71"/>
      <c r="AF223" s="71"/>
      <c r="AG223" s="71"/>
    </row>
    <row r="224" spans="1:33" s="265" customFormat="1" ht="17.5" customHeight="1">
      <c r="A224" s="25"/>
      <c r="B224" s="153" t="s">
        <v>328</v>
      </c>
      <c r="C224" s="150">
        <f t="shared" si="78"/>
        <v>1</v>
      </c>
      <c r="D224" s="82">
        <v>1000</v>
      </c>
      <c r="E224" s="380">
        <f t="shared" si="85"/>
        <v>1000</v>
      </c>
      <c r="F224" s="154"/>
      <c r="G224" s="67">
        <f t="shared" si="86"/>
        <v>0</v>
      </c>
      <c r="H224" s="155"/>
      <c r="I224" s="67">
        <f t="shared" si="87"/>
        <v>0</v>
      </c>
      <c r="J224" s="106"/>
      <c r="K224" s="69">
        <f t="shared" si="88"/>
        <v>0</v>
      </c>
      <c r="L224" s="272"/>
      <c r="M224" s="67">
        <f t="shared" si="89"/>
        <v>0</v>
      </c>
      <c r="N224" s="155"/>
      <c r="O224" s="67">
        <f t="shared" si="90"/>
        <v>0</v>
      </c>
      <c r="P224" s="106">
        <v>1</v>
      </c>
      <c r="Q224" s="113">
        <f t="shared" si="91"/>
        <v>1000</v>
      </c>
      <c r="R224" s="154"/>
      <c r="S224" s="67">
        <f t="shared" si="92"/>
        <v>0</v>
      </c>
      <c r="T224" s="155"/>
      <c r="U224" s="67">
        <f t="shared" si="93"/>
        <v>0</v>
      </c>
      <c r="V224" s="106"/>
      <c r="W224" s="69">
        <f t="shared" si="94"/>
        <v>0</v>
      </c>
      <c r="X224" s="272"/>
      <c r="Y224" s="67">
        <f t="shared" si="97"/>
        <v>0</v>
      </c>
      <c r="Z224" s="155"/>
      <c r="AA224" s="67">
        <f t="shared" si="98"/>
        <v>0</v>
      </c>
      <c r="AB224" s="106"/>
      <c r="AC224" s="69">
        <f t="shared" si="99"/>
        <v>0</v>
      </c>
      <c r="AD224" s="104"/>
      <c r="AE224" s="71"/>
      <c r="AF224" s="71"/>
      <c r="AG224" s="71"/>
    </row>
    <row r="225" spans="1:33" s="265" customFormat="1" ht="17.5" customHeight="1">
      <c r="A225" s="25"/>
      <c r="B225" s="153" t="s">
        <v>329</v>
      </c>
      <c r="C225" s="150">
        <f t="shared" si="78"/>
        <v>1</v>
      </c>
      <c r="D225" s="82">
        <v>200</v>
      </c>
      <c r="E225" s="380">
        <f t="shared" si="85"/>
        <v>200</v>
      </c>
      <c r="F225" s="154"/>
      <c r="G225" s="67">
        <f t="shared" si="86"/>
        <v>0</v>
      </c>
      <c r="H225" s="155"/>
      <c r="I225" s="67">
        <f t="shared" si="87"/>
        <v>0</v>
      </c>
      <c r="J225" s="106"/>
      <c r="K225" s="69">
        <f t="shared" si="88"/>
        <v>0</v>
      </c>
      <c r="L225" s="272"/>
      <c r="M225" s="67">
        <f t="shared" si="89"/>
        <v>0</v>
      </c>
      <c r="N225" s="155"/>
      <c r="O225" s="67">
        <f t="shared" si="90"/>
        <v>0</v>
      </c>
      <c r="P225" s="106">
        <v>1</v>
      </c>
      <c r="Q225" s="113">
        <f t="shared" si="91"/>
        <v>200</v>
      </c>
      <c r="R225" s="154"/>
      <c r="S225" s="67">
        <f t="shared" si="92"/>
        <v>0</v>
      </c>
      <c r="T225" s="155"/>
      <c r="U225" s="67">
        <f t="shared" si="93"/>
        <v>0</v>
      </c>
      <c r="V225" s="106"/>
      <c r="W225" s="69">
        <f t="shared" si="94"/>
        <v>0</v>
      </c>
      <c r="X225" s="272"/>
      <c r="Y225" s="67">
        <f t="shared" si="97"/>
        <v>0</v>
      </c>
      <c r="Z225" s="155"/>
      <c r="AA225" s="67">
        <f t="shared" si="98"/>
        <v>0</v>
      </c>
      <c r="AB225" s="106"/>
      <c r="AC225" s="69">
        <f t="shared" si="99"/>
        <v>0</v>
      </c>
      <c r="AD225" s="104"/>
      <c r="AE225" s="71"/>
      <c r="AF225" s="71"/>
      <c r="AG225" s="71"/>
    </row>
    <row r="226" spans="1:33" s="265" customFormat="1" ht="17.5" customHeight="1">
      <c r="A226" s="25"/>
      <c r="B226" s="153" t="s">
        <v>330</v>
      </c>
      <c r="C226" s="150">
        <f t="shared" si="78"/>
        <v>1</v>
      </c>
      <c r="D226" s="82">
        <v>200</v>
      </c>
      <c r="E226" s="380">
        <f t="shared" si="85"/>
        <v>200</v>
      </c>
      <c r="F226" s="154"/>
      <c r="G226" s="67">
        <f t="shared" si="86"/>
        <v>0</v>
      </c>
      <c r="H226" s="155"/>
      <c r="I226" s="67">
        <f t="shared" si="87"/>
        <v>0</v>
      </c>
      <c r="J226" s="106"/>
      <c r="K226" s="69">
        <f t="shared" si="88"/>
        <v>0</v>
      </c>
      <c r="L226" s="272"/>
      <c r="M226" s="67">
        <f t="shared" si="89"/>
        <v>0</v>
      </c>
      <c r="N226" s="155"/>
      <c r="O226" s="67">
        <f t="shared" si="90"/>
        <v>0</v>
      </c>
      <c r="P226" s="106">
        <v>1</v>
      </c>
      <c r="Q226" s="113">
        <f t="shared" si="91"/>
        <v>200</v>
      </c>
      <c r="R226" s="154"/>
      <c r="S226" s="67">
        <f t="shared" si="92"/>
        <v>0</v>
      </c>
      <c r="T226" s="155"/>
      <c r="U226" s="67">
        <f t="shared" si="93"/>
        <v>0</v>
      </c>
      <c r="V226" s="106"/>
      <c r="W226" s="69">
        <f t="shared" si="94"/>
        <v>0</v>
      </c>
      <c r="X226" s="272"/>
      <c r="Y226" s="67">
        <f t="shared" si="97"/>
        <v>0</v>
      </c>
      <c r="Z226" s="155"/>
      <c r="AA226" s="67">
        <f t="shared" si="98"/>
        <v>0</v>
      </c>
      <c r="AB226" s="106"/>
      <c r="AC226" s="69">
        <f t="shared" si="99"/>
        <v>0</v>
      </c>
      <c r="AD226" s="104"/>
      <c r="AE226" s="71"/>
      <c r="AF226" s="71"/>
      <c r="AG226" s="71"/>
    </row>
    <row r="227" spans="1:33" s="265" customFormat="1" ht="17.5" customHeight="1">
      <c r="A227" s="25"/>
      <c r="B227" s="153" t="s">
        <v>331</v>
      </c>
      <c r="C227" s="150">
        <f t="shared" si="78"/>
        <v>1</v>
      </c>
      <c r="D227" s="82">
        <v>150</v>
      </c>
      <c r="E227" s="380">
        <f t="shared" si="85"/>
        <v>150</v>
      </c>
      <c r="F227" s="154"/>
      <c r="G227" s="67">
        <f t="shared" si="86"/>
        <v>0</v>
      </c>
      <c r="H227" s="155"/>
      <c r="I227" s="67">
        <f t="shared" si="87"/>
        <v>0</v>
      </c>
      <c r="J227" s="106"/>
      <c r="K227" s="69">
        <f t="shared" si="88"/>
        <v>0</v>
      </c>
      <c r="L227" s="272"/>
      <c r="M227" s="67">
        <f t="shared" si="89"/>
        <v>0</v>
      </c>
      <c r="N227" s="155"/>
      <c r="O227" s="67">
        <f t="shared" si="90"/>
        <v>0</v>
      </c>
      <c r="P227" s="106">
        <v>1</v>
      </c>
      <c r="Q227" s="113">
        <f t="shared" si="91"/>
        <v>150</v>
      </c>
      <c r="R227" s="154"/>
      <c r="S227" s="67">
        <f t="shared" si="92"/>
        <v>0</v>
      </c>
      <c r="T227" s="155"/>
      <c r="U227" s="67">
        <f t="shared" si="93"/>
        <v>0</v>
      </c>
      <c r="V227" s="106"/>
      <c r="W227" s="69">
        <f t="shared" si="94"/>
        <v>0</v>
      </c>
      <c r="X227" s="272"/>
      <c r="Y227" s="67">
        <f t="shared" si="97"/>
        <v>0</v>
      </c>
      <c r="Z227" s="155"/>
      <c r="AA227" s="67">
        <f t="shared" si="98"/>
        <v>0</v>
      </c>
      <c r="AB227" s="106"/>
      <c r="AC227" s="69">
        <f t="shared" si="99"/>
        <v>0</v>
      </c>
      <c r="AD227" s="104"/>
      <c r="AE227" s="71"/>
      <c r="AF227" s="71"/>
      <c r="AG227" s="71"/>
    </row>
    <row r="228" spans="1:33" s="265" customFormat="1" ht="17.5" customHeight="1">
      <c r="A228" s="25"/>
      <c r="B228" s="153" t="s">
        <v>332</v>
      </c>
      <c r="C228" s="150">
        <f t="shared" si="78"/>
        <v>1</v>
      </c>
      <c r="D228" s="82">
        <v>500</v>
      </c>
      <c r="E228" s="380">
        <f t="shared" si="85"/>
        <v>500</v>
      </c>
      <c r="F228" s="154"/>
      <c r="G228" s="67">
        <f t="shared" si="86"/>
        <v>0</v>
      </c>
      <c r="H228" s="155"/>
      <c r="I228" s="67">
        <f t="shared" si="87"/>
        <v>0</v>
      </c>
      <c r="J228" s="106"/>
      <c r="K228" s="69">
        <f t="shared" si="88"/>
        <v>0</v>
      </c>
      <c r="L228" s="272"/>
      <c r="M228" s="67">
        <f t="shared" si="89"/>
        <v>0</v>
      </c>
      <c r="N228" s="155"/>
      <c r="O228" s="67">
        <f t="shared" si="90"/>
        <v>0</v>
      </c>
      <c r="P228" s="106"/>
      <c r="Q228" s="113">
        <f t="shared" si="91"/>
        <v>0</v>
      </c>
      <c r="R228" s="154"/>
      <c r="S228" s="67">
        <f t="shared" si="92"/>
        <v>0</v>
      </c>
      <c r="T228" s="155"/>
      <c r="U228" s="67">
        <f t="shared" si="93"/>
        <v>0</v>
      </c>
      <c r="V228" s="106">
        <v>1</v>
      </c>
      <c r="W228" s="69">
        <f t="shared" si="94"/>
        <v>500</v>
      </c>
      <c r="X228" s="272"/>
      <c r="Y228" s="67">
        <f t="shared" si="97"/>
        <v>0</v>
      </c>
      <c r="Z228" s="155"/>
      <c r="AA228" s="67">
        <f t="shared" si="98"/>
        <v>0</v>
      </c>
      <c r="AB228" s="106"/>
      <c r="AC228" s="69">
        <f t="shared" si="99"/>
        <v>0</v>
      </c>
      <c r="AD228" s="104"/>
      <c r="AE228" s="71"/>
      <c r="AF228" s="71"/>
      <c r="AG228" s="71"/>
    </row>
    <row r="229" spans="1:33" s="265" customFormat="1" ht="17.5" customHeight="1">
      <c r="A229" s="25"/>
      <c r="B229" s="153" t="s">
        <v>333</v>
      </c>
      <c r="C229" s="150">
        <f t="shared" si="78"/>
        <v>1</v>
      </c>
      <c r="D229" s="82">
        <v>200</v>
      </c>
      <c r="E229" s="380">
        <f t="shared" si="85"/>
        <v>200</v>
      </c>
      <c r="F229" s="154"/>
      <c r="G229" s="67">
        <f t="shared" si="86"/>
        <v>0</v>
      </c>
      <c r="H229" s="155"/>
      <c r="I229" s="67">
        <f t="shared" si="87"/>
        <v>0</v>
      </c>
      <c r="J229" s="106">
        <v>1</v>
      </c>
      <c r="K229" s="69">
        <f t="shared" si="88"/>
        <v>200</v>
      </c>
      <c r="L229" s="272"/>
      <c r="M229" s="67">
        <f t="shared" si="89"/>
        <v>0</v>
      </c>
      <c r="N229" s="155"/>
      <c r="O229" s="67">
        <f t="shared" si="90"/>
        <v>0</v>
      </c>
      <c r="P229" s="106"/>
      <c r="Q229" s="113">
        <f t="shared" si="91"/>
        <v>0</v>
      </c>
      <c r="R229" s="154"/>
      <c r="S229" s="67">
        <f t="shared" si="92"/>
        <v>0</v>
      </c>
      <c r="T229" s="155"/>
      <c r="U229" s="67">
        <f t="shared" si="93"/>
        <v>0</v>
      </c>
      <c r="V229" s="106"/>
      <c r="W229" s="69">
        <f t="shared" si="94"/>
        <v>0</v>
      </c>
      <c r="X229" s="272"/>
      <c r="Y229" s="67">
        <f t="shared" si="97"/>
        <v>0</v>
      </c>
      <c r="Z229" s="155"/>
      <c r="AA229" s="67">
        <f t="shared" si="98"/>
        <v>0</v>
      </c>
      <c r="AB229" s="106"/>
      <c r="AC229" s="69">
        <f t="shared" si="99"/>
        <v>0</v>
      </c>
      <c r="AD229" s="104"/>
      <c r="AE229" s="71"/>
      <c r="AF229" s="71"/>
      <c r="AG229" s="71"/>
    </row>
    <row r="230" spans="1:33" s="265" customFormat="1" ht="17.5" customHeight="1">
      <c r="A230" s="25"/>
      <c r="B230" s="153" t="s">
        <v>334</v>
      </c>
      <c r="C230" s="150">
        <f t="shared" si="78"/>
        <v>1</v>
      </c>
      <c r="D230" s="82">
        <v>300</v>
      </c>
      <c r="E230" s="380">
        <f t="shared" si="85"/>
        <v>300</v>
      </c>
      <c r="F230" s="154"/>
      <c r="G230" s="67">
        <f t="shared" si="86"/>
        <v>0</v>
      </c>
      <c r="H230" s="155"/>
      <c r="I230" s="67">
        <f t="shared" si="87"/>
        <v>0</v>
      </c>
      <c r="J230" s="106"/>
      <c r="K230" s="69">
        <f t="shared" si="88"/>
        <v>0</v>
      </c>
      <c r="L230" s="272"/>
      <c r="M230" s="67">
        <f t="shared" si="89"/>
        <v>0</v>
      </c>
      <c r="N230" s="155"/>
      <c r="O230" s="67">
        <f t="shared" si="90"/>
        <v>0</v>
      </c>
      <c r="P230" s="106">
        <v>1</v>
      </c>
      <c r="Q230" s="113">
        <f t="shared" si="91"/>
        <v>300</v>
      </c>
      <c r="R230" s="154"/>
      <c r="S230" s="67">
        <f t="shared" si="92"/>
        <v>0</v>
      </c>
      <c r="T230" s="155"/>
      <c r="U230" s="67">
        <f t="shared" si="93"/>
        <v>0</v>
      </c>
      <c r="V230" s="106"/>
      <c r="W230" s="69">
        <f t="shared" si="94"/>
        <v>0</v>
      </c>
      <c r="X230" s="272"/>
      <c r="Y230" s="67">
        <f t="shared" si="97"/>
        <v>0</v>
      </c>
      <c r="Z230" s="155"/>
      <c r="AA230" s="67">
        <f t="shared" si="98"/>
        <v>0</v>
      </c>
      <c r="AB230" s="106"/>
      <c r="AC230" s="69">
        <f t="shared" si="99"/>
        <v>0</v>
      </c>
      <c r="AD230" s="104"/>
      <c r="AE230" s="71"/>
      <c r="AF230" s="71"/>
      <c r="AG230" s="71"/>
    </row>
    <row r="231" spans="1:33" s="265" customFormat="1" ht="17.5" customHeight="1">
      <c r="A231" s="25"/>
      <c r="B231" s="153" t="s">
        <v>335</v>
      </c>
      <c r="C231" s="150">
        <f t="shared" si="78"/>
        <v>1</v>
      </c>
      <c r="D231" s="82">
        <v>300</v>
      </c>
      <c r="E231" s="380">
        <f t="shared" si="85"/>
        <v>300</v>
      </c>
      <c r="F231" s="154"/>
      <c r="G231" s="67">
        <f t="shared" si="86"/>
        <v>0</v>
      </c>
      <c r="H231" s="155"/>
      <c r="I231" s="67">
        <f t="shared" si="87"/>
        <v>0</v>
      </c>
      <c r="J231" s="106"/>
      <c r="K231" s="69">
        <f t="shared" si="88"/>
        <v>0</v>
      </c>
      <c r="L231" s="272"/>
      <c r="M231" s="67">
        <f t="shared" si="89"/>
        <v>0</v>
      </c>
      <c r="N231" s="155"/>
      <c r="O231" s="67">
        <f t="shared" si="90"/>
        <v>0</v>
      </c>
      <c r="P231" s="106">
        <v>1</v>
      </c>
      <c r="Q231" s="113">
        <f t="shared" si="91"/>
        <v>300</v>
      </c>
      <c r="R231" s="154"/>
      <c r="S231" s="67">
        <f t="shared" si="92"/>
        <v>0</v>
      </c>
      <c r="T231" s="155"/>
      <c r="U231" s="67">
        <f t="shared" si="93"/>
        <v>0</v>
      </c>
      <c r="V231" s="106"/>
      <c r="W231" s="69">
        <f t="shared" si="94"/>
        <v>0</v>
      </c>
      <c r="X231" s="272"/>
      <c r="Y231" s="67">
        <f t="shared" si="97"/>
        <v>0</v>
      </c>
      <c r="Z231" s="155"/>
      <c r="AA231" s="67">
        <f t="shared" si="98"/>
        <v>0</v>
      </c>
      <c r="AB231" s="106"/>
      <c r="AC231" s="69">
        <f t="shared" si="99"/>
        <v>0</v>
      </c>
      <c r="AD231" s="104"/>
      <c r="AE231" s="71"/>
      <c r="AF231" s="71"/>
      <c r="AG231" s="71"/>
    </row>
    <row r="232" spans="1:33" s="265" customFormat="1" ht="17.5" customHeight="1">
      <c r="A232" s="25"/>
      <c r="B232" s="153" t="s">
        <v>336</v>
      </c>
      <c r="C232" s="150">
        <f t="shared" si="78"/>
        <v>1</v>
      </c>
      <c r="D232" s="82">
        <v>150</v>
      </c>
      <c r="E232" s="380">
        <f t="shared" si="85"/>
        <v>150</v>
      </c>
      <c r="F232" s="154"/>
      <c r="G232" s="67">
        <f t="shared" si="86"/>
        <v>0</v>
      </c>
      <c r="H232" s="155"/>
      <c r="I232" s="67">
        <f t="shared" si="87"/>
        <v>0</v>
      </c>
      <c r="J232" s="106"/>
      <c r="K232" s="69">
        <f t="shared" si="88"/>
        <v>0</v>
      </c>
      <c r="L232" s="272"/>
      <c r="M232" s="67">
        <f t="shared" si="89"/>
        <v>0</v>
      </c>
      <c r="N232" s="155"/>
      <c r="O232" s="67">
        <f t="shared" si="90"/>
        <v>0</v>
      </c>
      <c r="P232" s="106"/>
      <c r="Q232" s="113">
        <f t="shared" si="91"/>
        <v>0</v>
      </c>
      <c r="R232" s="154"/>
      <c r="S232" s="67">
        <f t="shared" si="92"/>
        <v>0</v>
      </c>
      <c r="T232" s="155"/>
      <c r="U232" s="67">
        <f t="shared" si="93"/>
        <v>0</v>
      </c>
      <c r="V232" s="106"/>
      <c r="W232" s="69">
        <f t="shared" si="94"/>
        <v>0</v>
      </c>
      <c r="X232" s="272"/>
      <c r="Y232" s="67">
        <f t="shared" si="97"/>
        <v>0</v>
      </c>
      <c r="Z232" s="155"/>
      <c r="AA232" s="67">
        <f t="shared" si="98"/>
        <v>0</v>
      </c>
      <c r="AB232" s="106">
        <v>1</v>
      </c>
      <c r="AC232" s="69">
        <f t="shared" si="99"/>
        <v>150</v>
      </c>
      <c r="AD232" s="104"/>
      <c r="AE232" s="71"/>
      <c r="AF232" s="71"/>
      <c r="AG232" s="71"/>
    </row>
    <row r="233" spans="1:33" s="265" customFormat="1" ht="17.5" customHeight="1">
      <c r="A233" s="25"/>
      <c r="B233" s="153" t="s">
        <v>337</v>
      </c>
      <c r="C233" s="150">
        <f t="shared" si="78"/>
        <v>1</v>
      </c>
      <c r="D233" s="82">
        <v>200</v>
      </c>
      <c r="E233" s="380">
        <f t="shared" si="85"/>
        <v>200</v>
      </c>
      <c r="F233" s="154"/>
      <c r="G233" s="67">
        <f t="shared" si="86"/>
        <v>0</v>
      </c>
      <c r="H233" s="155"/>
      <c r="I233" s="67">
        <f t="shared" si="87"/>
        <v>0</v>
      </c>
      <c r="J233" s="106"/>
      <c r="K233" s="69">
        <f t="shared" si="88"/>
        <v>0</v>
      </c>
      <c r="L233" s="272"/>
      <c r="M233" s="67">
        <f t="shared" si="89"/>
        <v>0</v>
      </c>
      <c r="N233" s="155"/>
      <c r="O233" s="67">
        <f t="shared" si="90"/>
        <v>0</v>
      </c>
      <c r="P233" s="106">
        <v>1</v>
      </c>
      <c r="Q233" s="113">
        <f t="shared" si="91"/>
        <v>200</v>
      </c>
      <c r="R233" s="154"/>
      <c r="S233" s="67">
        <f t="shared" si="92"/>
        <v>0</v>
      </c>
      <c r="T233" s="155"/>
      <c r="U233" s="67">
        <f t="shared" si="93"/>
        <v>0</v>
      </c>
      <c r="V233" s="106"/>
      <c r="W233" s="69">
        <f t="shared" si="94"/>
        <v>0</v>
      </c>
      <c r="X233" s="272"/>
      <c r="Y233" s="67">
        <f t="shared" si="97"/>
        <v>0</v>
      </c>
      <c r="Z233" s="155"/>
      <c r="AA233" s="67">
        <f t="shared" si="98"/>
        <v>0</v>
      </c>
      <c r="AB233" s="106"/>
      <c r="AC233" s="69">
        <f t="shared" si="99"/>
        <v>0</v>
      </c>
      <c r="AD233" s="104"/>
      <c r="AE233" s="71"/>
      <c r="AF233" s="71"/>
      <c r="AG233" s="71"/>
    </row>
    <row r="234" spans="1:33" s="265" customFormat="1" ht="17.5" customHeight="1">
      <c r="A234" s="25"/>
      <c r="B234" s="153" t="s">
        <v>338</v>
      </c>
      <c r="C234" s="150">
        <f t="shared" si="78"/>
        <v>2</v>
      </c>
      <c r="D234" s="82">
        <v>1000</v>
      </c>
      <c r="E234" s="380">
        <f t="shared" si="85"/>
        <v>2000</v>
      </c>
      <c r="F234" s="154"/>
      <c r="G234" s="67">
        <f t="shared" si="86"/>
        <v>0</v>
      </c>
      <c r="H234" s="155"/>
      <c r="I234" s="67">
        <f t="shared" si="87"/>
        <v>0</v>
      </c>
      <c r="J234" s="106">
        <v>1</v>
      </c>
      <c r="K234" s="69">
        <f t="shared" si="88"/>
        <v>1000</v>
      </c>
      <c r="L234" s="272"/>
      <c r="M234" s="67">
        <f t="shared" si="89"/>
        <v>0</v>
      </c>
      <c r="N234" s="155"/>
      <c r="O234" s="67">
        <f t="shared" si="90"/>
        <v>0</v>
      </c>
      <c r="P234" s="106"/>
      <c r="Q234" s="113">
        <f t="shared" si="91"/>
        <v>0</v>
      </c>
      <c r="R234" s="154"/>
      <c r="S234" s="67">
        <f t="shared" si="92"/>
        <v>0</v>
      </c>
      <c r="T234" s="155"/>
      <c r="U234" s="67">
        <f t="shared" si="93"/>
        <v>0</v>
      </c>
      <c r="V234" s="106">
        <v>1</v>
      </c>
      <c r="W234" s="69">
        <f t="shared" si="94"/>
        <v>1000</v>
      </c>
      <c r="X234" s="272"/>
      <c r="Y234" s="67">
        <f t="shared" si="97"/>
        <v>0</v>
      </c>
      <c r="Z234" s="155"/>
      <c r="AA234" s="67">
        <f t="shared" si="98"/>
        <v>0</v>
      </c>
      <c r="AB234" s="106"/>
      <c r="AC234" s="69">
        <f t="shared" si="99"/>
        <v>0</v>
      </c>
      <c r="AD234" s="104"/>
      <c r="AE234" s="71"/>
      <c r="AF234" s="71"/>
      <c r="AG234" s="71"/>
    </row>
    <row r="235" spans="1:33" s="265" customFormat="1" ht="17.5" customHeight="1">
      <c r="A235" s="25"/>
      <c r="B235" s="153" t="s">
        <v>339</v>
      </c>
      <c r="C235" s="150">
        <f t="shared" si="78"/>
        <v>2</v>
      </c>
      <c r="D235" s="82">
        <v>200</v>
      </c>
      <c r="E235" s="380">
        <f t="shared" si="85"/>
        <v>400</v>
      </c>
      <c r="F235" s="154"/>
      <c r="G235" s="67">
        <f t="shared" si="86"/>
        <v>0</v>
      </c>
      <c r="H235" s="155"/>
      <c r="I235" s="67">
        <f t="shared" si="87"/>
        <v>0</v>
      </c>
      <c r="J235" s="106">
        <v>1</v>
      </c>
      <c r="K235" s="69">
        <f t="shared" si="88"/>
        <v>200</v>
      </c>
      <c r="L235" s="272"/>
      <c r="M235" s="67">
        <f t="shared" si="89"/>
        <v>0</v>
      </c>
      <c r="N235" s="155"/>
      <c r="O235" s="67">
        <f t="shared" si="90"/>
        <v>0</v>
      </c>
      <c r="P235" s="106"/>
      <c r="Q235" s="113">
        <f t="shared" si="91"/>
        <v>0</v>
      </c>
      <c r="R235" s="154"/>
      <c r="S235" s="67">
        <f t="shared" si="92"/>
        <v>0</v>
      </c>
      <c r="T235" s="155"/>
      <c r="U235" s="67">
        <f t="shared" si="93"/>
        <v>0</v>
      </c>
      <c r="V235" s="106">
        <v>1</v>
      </c>
      <c r="W235" s="69">
        <f t="shared" si="94"/>
        <v>200</v>
      </c>
      <c r="X235" s="272"/>
      <c r="Y235" s="67">
        <f t="shared" si="97"/>
        <v>0</v>
      </c>
      <c r="Z235" s="155"/>
      <c r="AA235" s="67">
        <f t="shared" si="98"/>
        <v>0</v>
      </c>
      <c r="AB235" s="106"/>
      <c r="AC235" s="69">
        <f t="shared" si="99"/>
        <v>0</v>
      </c>
      <c r="AD235" s="104"/>
      <c r="AE235" s="71"/>
      <c r="AF235" s="71"/>
      <c r="AG235" s="71"/>
    </row>
    <row r="236" spans="1:33" s="265" customFormat="1" ht="17.5" customHeight="1">
      <c r="A236" s="25"/>
      <c r="B236" s="153" t="s">
        <v>340</v>
      </c>
      <c r="C236" s="150">
        <f t="shared" si="78"/>
        <v>1</v>
      </c>
      <c r="D236" s="82">
        <v>400</v>
      </c>
      <c r="E236" s="380">
        <f t="shared" si="85"/>
        <v>400</v>
      </c>
      <c r="F236" s="154"/>
      <c r="G236" s="67">
        <f t="shared" si="86"/>
        <v>0</v>
      </c>
      <c r="H236" s="155"/>
      <c r="I236" s="67">
        <f t="shared" si="87"/>
        <v>0</v>
      </c>
      <c r="J236" s="106"/>
      <c r="K236" s="69">
        <f t="shared" si="88"/>
        <v>0</v>
      </c>
      <c r="L236" s="272"/>
      <c r="M236" s="67">
        <f t="shared" si="89"/>
        <v>0</v>
      </c>
      <c r="N236" s="155"/>
      <c r="O236" s="67">
        <f t="shared" si="90"/>
        <v>0</v>
      </c>
      <c r="P236" s="106">
        <v>1</v>
      </c>
      <c r="Q236" s="113">
        <f t="shared" si="91"/>
        <v>400</v>
      </c>
      <c r="R236" s="154"/>
      <c r="S236" s="67">
        <f t="shared" si="92"/>
        <v>0</v>
      </c>
      <c r="T236" s="155"/>
      <c r="U236" s="67">
        <f t="shared" si="93"/>
        <v>0</v>
      </c>
      <c r="V236" s="106"/>
      <c r="W236" s="69">
        <f t="shared" si="94"/>
        <v>0</v>
      </c>
      <c r="X236" s="272"/>
      <c r="Y236" s="67">
        <f t="shared" si="97"/>
        <v>0</v>
      </c>
      <c r="Z236" s="155"/>
      <c r="AA236" s="67">
        <f t="shared" si="98"/>
        <v>0</v>
      </c>
      <c r="AB236" s="106"/>
      <c r="AC236" s="69">
        <f t="shared" si="99"/>
        <v>0</v>
      </c>
      <c r="AD236" s="104"/>
      <c r="AE236" s="71"/>
      <c r="AF236" s="71"/>
      <c r="AG236" s="71"/>
    </row>
    <row r="237" spans="1:33" s="265" customFormat="1" ht="17.5" customHeight="1">
      <c r="A237" s="25"/>
      <c r="B237" s="153" t="s">
        <v>341</v>
      </c>
      <c r="C237" s="150">
        <f t="shared" si="78"/>
        <v>1</v>
      </c>
      <c r="D237" s="82">
        <v>400</v>
      </c>
      <c r="E237" s="380">
        <f t="shared" si="85"/>
        <v>400</v>
      </c>
      <c r="F237" s="154"/>
      <c r="G237" s="67">
        <f t="shared" si="86"/>
        <v>0</v>
      </c>
      <c r="H237" s="155"/>
      <c r="I237" s="67">
        <f t="shared" si="87"/>
        <v>0</v>
      </c>
      <c r="J237" s="106">
        <v>1</v>
      </c>
      <c r="K237" s="69">
        <f t="shared" si="88"/>
        <v>400</v>
      </c>
      <c r="L237" s="272"/>
      <c r="M237" s="67">
        <f t="shared" si="89"/>
        <v>0</v>
      </c>
      <c r="N237" s="155"/>
      <c r="O237" s="67">
        <f t="shared" si="90"/>
        <v>0</v>
      </c>
      <c r="P237" s="106"/>
      <c r="Q237" s="113">
        <f t="shared" si="91"/>
        <v>0</v>
      </c>
      <c r="R237" s="154"/>
      <c r="S237" s="67">
        <f t="shared" si="92"/>
        <v>0</v>
      </c>
      <c r="T237" s="155"/>
      <c r="U237" s="67">
        <f t="shared" si="93"/>
        <v>0</v>
      </c>
      <c r="V237" s="106"/>
      <c r="W237" s="69">
        <f t="shared" si="94"/>
        <v>0</v>
      </c>
      <c r="X237" s="272"/>
      <c r="Y237" s="67">
        <f t="shared" si="97"/>
        <v>0</v>
      </c>
      <c r="Z237" s="155"/>
      <c r="AA237" s="67">
        <f t="shared" si="98"/>
        <v>0</v>
      </c>
      <c r="AB237" s="106"/>
      <c r="AC237" s="69">
        <f t="shared" si="99"/>
        <v>0</v>
      </c>
      <c r="AD237" s="104"/>
      <c r="AE237" s="71"/>
      <c r="AF237" s="71"/>
      <c r="AG237" s="71"/>
    </row>
    <row r="238" spans="1:33" s="265" customFormat="1" ht="17.5" customHeight="1">
      <c r="A238" s="25"/>
      <c r="B238" s="153" t="s">
        <v>342</v>
      </c>
      <c r="C238" s="150">
        <f t="shared" si="78"/>
        <v>2</v>
      </c>
      <c r="D238" s="82">
        <v>2500</v>
      </c>
      <c r="E238" s="380">
        <f t="shared" si="85"/>
        <v>5000</v>
      </c>
      <c r="F238" s="154"/>
      <c r="G238" s="67">
        <f t="shared" si="86"/>
        <v>0</v>
      </c>
      <c r="H238" s="155"/>
      <c r="I238" s="67">
        <f t="shared" si="87"/>
        <v>0</v>
      </c>
      <c r="J238" s="106">
        <v>1</v>
      </c>
      <c r="K238" s="69">
        <f t="shared" si="88"/>
        <v>2500</v>
      </c>
      <c r="L238" s="272"/>
      <c r="M238" s="67">
        <f t="shared" si="89"/>
        <v>0</v>
      </c>
      <c r="N238" s="155"/>
      <c r="O238" s="67">
        <f t="shared" si="90"/>
        <v>0</v>
      </c>
      <c r="P238" s="106"/>
      <c r="Q238" s="113">
        <f t="shared" si="91"/>
        <v>0</v>
      </c>
      <c r="R238" s="154"/>
      <c r="S238" s="67">
        <f t="shared" si="92"/>
        <v>0</v>
      </c>
      <c r="T238" s="155"/>
      <c r="U238" s="67">
        <f t="shared" si="93"/>
        <v>0</v>
      </c>
      <c r="V238" s="106"/>
      <c r="W238" s="69">
        <f t="shared" si="94"/>
        <v>0</v>
      </c>
      <c r="X238" s="272"/>
      <c r="Y238" s="67">
        <f t="shared" si="97"/>
        <v>0</v>
      </c>
      <c r="Z238" s="155"/>
      <c r="AA238" s="67">
        <f t="shared" si="98"/>
        <v>0</v>
      </c>
      <c r="AB238" s="106">
        <v>1</v>
      </c>
      <c r="AC238" s="69">
        <f t="shared" si="99"/>
        <v>2500</v>
      </c>
      <c r="AD238" s="104"/>
      <c r="AE238" s="71"/>
      <c r="AF238" s="71"/>
      <c r="AG238" s="71"/>
    </row>
    <row r="239" spans="1:33" s="71" customFormat="1" ht="17.5" customHeight="1">
      <c r="A239" s="482"/>
      <c r="B239" s="218" t="s">
        <v>557</v>
      </c>
      <c r="C239" s="175"/>
      <c r="D239" s="175"/>
      <c r="E239" s="556"/>
      <c r="F239" s="154"/>
      <c r="G239" s="67"/>
      <c r="H239" s="155"/>
      <c r="I239" s="67"/>
      <c r="J239" s="106"/>
      <c r="K239" s="69"/>
      <c r="L239" s="272"/>
      <c r="M239" s="67"/>
      <c r="N239" s="155"/>
      <c r="O239" s="67"/>
      <c r="P239" s="106"/>
      <c r="Q239" s="113"/>
      <c r="R239" s="154"/>
      <c r="S239" s="67"/>
      <c r="T239" s="155"/>
      <c r="U239" s="67"/>
      <c r="V239" s="106"/>
      <c r="W239" s="69"/>
      <c r="X239" s="272"/>
      <c r="Y239" s="67"/>
      <c r="Z239" s="155"/>
      <c r="AA239" s="67"/>
      <c r="AB239" s="68"/>
      <c r="AC239" s="69"/>
      <c r="AD239" s="104"/>
    </row>
    <row r="240" spans="1:33" s="265" customFormat="1" ht="17.5" customHeight="1">
      <c r="A240" s="25"/>
      <c r="B240" s="151" t="s">
        <v>326</v>
      </c>
      <c r="C240" s="150">
        <f t="shared" si="78"/>
        <v>1</v>
      </c>
      <c r="D240" s="152">
        <v>1000</v>
      </c>
      <c r="E240" s="380">
        <f t="shared" si="85"/>
        <v>1000</v>
      </c>
      <c r="F240" s="259">
        <v>1</v>
      </c>
      <c r="G240" s="67">
        <f t="shared" si="86"/>
        <v>1000</v>
      </c>
      <c r="H240" s="155"/>
      <c r="I240" s="67">
        <f t="shared" si="87"/>
        <v>0</v>
      </c>
      <c r="J240" s="106"/>
      <c r="K240" s="69">
        <f t="shared" si="88"/>
        <v>0</v>
      </c>
      <c r="L240" s="262"/>
      <c r="M240" s="67">
        <f t="shared" si="89"/>
        <v>0</v>
      </c>
      <c r="N240" s="155"/>
      <c r="O240" s="67">
        <f t="shared" si="90"/>
        <v>0</v>
      </c>
      <c r="P240" s="106"/>
      <c r="Q240" s="113">
        <f t="shared" si="91"/>
        <v>0</v>
      </c>
      <c r="R240" s="259"/>
      <c r="S240" s="67">
        <f t="shared" si="92"/>
        <v>0</v>
      </c>
      <c r="T240" s="155"/>
      <c r="U240" s="67">
        <f t="shared" si="93"/>
        <v>0</v>
      </c>
      <c r="V240" s="106"/>
      <c r="W240" s="69">
        <f t="shared" si="94"/>
        <v>0</v>
      </c>
      <c r="X240" s="262"/>
      <c r="Y240" s="67">
        <f t="shared" si="97"/>
        <v>0</v>
      </c>
      <c r="Z240" s="155"/>
      <c r="AA240" s="67">
        <f t="shared" si="98"/>
        <v>0</v>
      </c>
      <c r="AB240" s="68"/>
      <c r="AC240" s="69">
        <f t="shared" si="99"/>
        <v>0</v>
      </c>
      <c r="AD240" s="104"/>
      <c r="AE240" s="71"/>
      <c r="AF240" s="71"/>
      <c r="AG240" s="71"/>
    </row>
    <row r="241" spans="1:33" s="265" customFormat="1" ht="17.5" customHeight="1">
      <c r="A241" s="25"/>
      <c r="B241" s="153" t="s">
        <v>352</v>
      </c>
      <c r="C241" s="150">
        <f t="shared" si="78"/>
        <v>1</v>
      </c>
      <c r="D241" s="82">
        <v>200</v>
      </c>
      <c r="E241" s="380">
        <f t="shared" si="85"/>
        <v>200</v>
      </c>
      <c r="F241" s="105"/>
      <c r="G241" s="67">
        <f t="shared" si="86"/>
        <v>0</v>
      </c>
      <c r="H241" s="155"/>
      <c r="I241" s="67">
        <f t="shared" si="87"/>
        <v>0</v>
      </c>
      <c r="J241" s="106"/>
      <c r="K241" s="69">
        <f t="shared" si="88"/>
        <v>0</v>
      </c>
      <c r="L241" s="133">
        <v>1</v>
      </c>
      <c r="M241" s="67">
        <f t="shared" si="89"/>
        <v>200</v>
      </c>
      <c r="N241" s="155"/>
      <c r="O241" s="67">
        <f t="shared" si="90"/>
        <v>0</v>
      </c>
      <c r="P241" s="106"/>
      <c r="Q241" s="113">
        <f t="shared" si="91"/>
        <v>0</v>
      </c>
      <c r="R241" s="105"/>
      <c r="S241" s="67">
        <f t="shared" si="92"/>
        <v>0</v>
      </c>
      <c r="T241" s="155"/>
      <c r="U241" s="67">
        <f t="shared" si="93"/>
        <v>0</v>
      </c>
      <c r="V241" s="106"/>
      <c r="W241" s="69">
        <f t="shared" si="94"/>
        <v>0</v>
      </c>
      <c r="X241" s="133"/>
      <c r="Y241" s="67">
        <f t="shared" si="97"/>
        <v>0</v>
      </c>
      <c r="Z241" s="155"/>
      <c r="AA241" s="67">
        <f t="shared" si="98"/>
        <v>0</v>
      </c>
      <c r="AB241" s="68"/>
      <c r="AC241" s="69">
        <f t="shared" si="99"/>
        <v>0</v>
      </c>
      <c r="AD241" s="104"/>
      <c r="AE241" s="71"/>
      <c r="AF241" s="71"/>
      <c r="AG241" s="71"/>
    </row>
    <row r="242" spans="1:33" s="265" customFormat="1" ht="17.5" customHeight="1">
      <c r="A242" s="25"/>
      <c r="B242" s="153" t="s">
        <v>353</v>
      </c>
      <c r="C242" s="150">
        <f t="shared" si="78"/>
        <v>1</v>
      </c>
      <c r="D242" s="82">
        <v>200</v>
      </c>
      <c r="E242" s="380">
        <f t="shared" si="85"/>
        <v>200</v>
      </c>
      <c r="F242" s="105"/>
      <c r="G242" s="67">
        <f t="shared" si="86"/>
        <v>0</v>
      </c>
      <c r="H242" s="155"/>
      <c r="I242" s="67">
        <f t="shared" si="87"/>
        <v>0</v>
      </c>
      <c r="J242" s="106"/>
      <c r="K242" s="69">
        <f t="shared" si="88"/>
        <v>0</v>
      </c>
      <c r="L242" s="133">
        <v>1</v>
      </c>
      <c r="M242" s="67">
        <f t="shared" si="89"/>
        <v>200</v>
      </c>
      <c r="N242" s="155"/>
      <c r="O242" s="67">
        <f t="shared" si="90"/>
        <v>0</v>
      </c>
      <c r="P242" s="106"/>
      <c r="Q242" s="113">
        <f t="shared" si="91"/>
        <v>0</v>
      </c>
      <c r="R242" s="105"/>
      <c r="S242" s="67">
        <f t="shared" si="92"/>
        <v>0</v>
      </c>
      <c r="T242" s="155"/>
      <c r="U242" s="67">
        <f t="shared" si="93"/>
        <v>0</v>
      </c>
      <c r="V242" s="106"/>
      <c r="W242" s="69">
        <f t="shared" si="94"/>
        <v>0</v>
      </c>
      <c r="X242" s="133"/>
      <c r="Y242" s="67">
        <f t="shared" si="97"/>
        <v>0</v>
      </c>
      <c r="Z242" s="155"/>
      <c r="AA242" s="67">
        <f t="shared" si="98"/>
        <v>0</v>
      </c>
      <c r="AB242" s="68"/>
      <c r="AC242" s="69">
        <f t="shared" si="99"/>
        <v>0</v>
      </c>
      <c r="AD242" s="104"/>
      <c r="AE242" s="71"/>
      <c r="AF242" s="71"/>
      <c r="AG242" s="71"/>
    </row>
    <row r="243" spans="1:33" s="265" customFormat="1" ht="17.5" customHeight="1">
      <c r="A243" s="25"/>
      <c r="B243" s="153" t="s">
        <v>344</v>
      </c>
      <c r="C243" s="150">
        <f t="shared" si="78"/>
        <v>1</v>
      </c>
      <c r="D243" s="82">
        <v>500</v>
      </c>
      <c r="E243" s="380">
        <f t="shared" si="85"/>
        <v>500</v>
      </c>
      <c r="F243" s="105"/>
      <c r="G243" s="67">
        <f t="shared" si="86"/>
        <v>0</v>
      </c>
      <c r="H243" s="155"/>
      <c r="I243" s="67">
        <f t="shared" si="87"/>
        <v>0</v>
      </c>
      <c r="J243" s="106"/>
      <c r="K243" s="69">
        <f t="shared" si="88"/>
        <v>0</v>
      </c>
      <c r="L243" s="133">
        <v>1</v>
      </c>
      <c r="M243" s="67">
        <f t="shared" si="89"/>
        <v>500</v>
      </c>
      <c r="N243" s="155"/>
      <c r="O243" s="67">
        <f t="shared" si="90"/>
        <v>0</v>
      </c>
      <c r="P243" s="106"/>
      <c r="Q243" s="113">
        <f t="shared" si="91"/>
        <v>0</v>
      </c>
      <c r="R243" s="105"/>
      <c r="S243" s="67">
        <f t="shared" si="92"/>
        <v>0</v>
      </c>
      <c r="T243" s="155"/>
      <c r="U243" s="67">
        <f t="shared" si="93"/>
        <v>0</v>
      </c>
      <c r="V243" s="106"/>
      <c r="W243" s="69">
        <f t="shared" si="94"/>
        <v>0</v>
      </c>
      <c r="X243" s="133"/>
      <c r="Y243" s="67">
        <f t="shared" si="97"/>
        <v>0</v>
      </c>
      <c r="Z243" s="155"/>
      <c r="AA243" s="67">
        <f t="shared" si="98"/>
        <v>0</v>
      </c>
      <c r="AB243" s="68"/>
      <c r="AC243" s="69">
        <f t="shared" si="99"/>
        <v>0</v>
      </c>
      <c r="AD243" s="104"/>
      <c r="AE243" s="71"/>
      <c r="AF243" s="71"/>
      <c r="AG243" s="71"/>
    </row>
    <row r="244" spans="1:33" s="265" customFormat="1" ht="17.5" customHeight="1">
      <c r="A244" s="25"/>
      <c r="B244" s="388" t="s">
        <v>354</v>
      </c>
      <c r="C244" s="150">
        <f t="shared" si="78"/>
        <v>1</v>
      </c>
      <c r="D244" s="389">
        <v>300</v>
      </c>
      <c r="E244" s="380">
        <f t="shared" si="85"/>
        <v>300</v>
      </c>
      <c r="F244" s="154">
        <v>1</v>
      </c>
      <c r="G244" s="67">
        <f t="shared" si="86"/>
        <v>300</v>
      </c>
      <c r="H244" s="155"/>
      <c r="I244" s="67">
        <f t="shared" si="87"/>
        <v>0</v>
      </c>
      <c r="J244" s="106"/>
      <c r="K244" s="69">
        <f t="shared" si="88"/>
        <v>0</v>
      </c>
      <c r="L244" s="272"/>
      <c r="M244" s="67">
        <f t="shared" si="89"/>
        <v>0</v>
      </c>
      <c r="N244" s="155"/>
      <c r="O244" s="67">
        <f t="shared" si="90"/>
        <v>0</v>
      </c>
      <c r="P244" s="106"/>
      <c r="Q244" s="113">
        <f t="shared" si="91"/>
        <v>0</v>
      </c>
      <c r="R244" s="154"/>
      <c r="S244" s="67">
        <f t="shared" si="92"/>
        <v>0</v>
      </c>
      <c r="T244" s="155"/>
      <c r="U244" s="67">
        <f t="shared" si="93"/>
        <v>0</v>
      </c>
      <c r="V244" s="106"/>
      <c r="W244" s="69">
        <f t="shared" si="94"/>
        <v>0</v>
      </c>
      <c r="X244" s="272"/>
      <c r="Y244" s="67">
        <f t="shared" si="97"/>
        <v>0</v>
      </c>
      <c r="Z244" s="155"/>
      <c r="AA244" s="67">
        <f t="shared" si="98"/>
        <v>0</v>
      </c>
      <c r="AB244" s="68"/>
      <c r="AC244" s="69">
        <f t="shared" si="99"/>
        <v>0</v>
      </c>
      <c r="AD244" s="104"/>
      <c r="AE244" s="71"/>
      <c r="AF244" s="71"/>
      <c r="AG244" s="71"/>
    </row>
    <row r="245" spans="1:33" s="265" customFormat="1" ht="17.5" customHeight="1">
      <c r="A245" s="25"/>
      <c r="B245" s="388" t="s">
        <v>345</v>
      </c>
      <c r="C245" s="150">
        <f t="shared" si="78"/>
        <v>1</v>
      </c>
      <c r="D245" s="389">
        <v>1000</v>
      </c>
      <c r="E245" s="380">
        <f t="shared" si="85"/>
        <v>1000</v>
      </c>
      <c r="F245" s="154"/>
      <c r="G245" s="67">
        <f t="shared" si="86"/>
        <v>0</v>
      </c>
      <c r="H245" s="155"/>
      <c r="I245" s="67">
        <f t="shared" si="87"/>
        <v>0</v>
      </c>
      <c r="J245" s="106"/>
      <c r="K245" s="69">
        <f t="shared" si="88"/>
        <v>0</v>
      </c>
      <c r="L245" s="272"/>
      <c r="M245" s="67">
        <f t="shared" si="89"/>
        <v>0</v>
      </c>
      <c r="N245" s="155"/>
      <c r="O245" s="67">
        <f t="shared" si="90"/>
        <v>0</v>
      </c>
      <c r="P245" s="106"/>
      <c r="Q245" s="113">
        <f t="shared" si="91"/>
        <v>0</v>
      </c>
      <c r="R245" s="154">
        <v>1</v>
      </c>
      <c r="S245" s="67">
        <f t="shared" si="92"/>
        <v>1000</v>
      </c>
      <c r="T245" s="155"/>
      <c r="U245" s="67">
        <f t="shared" si="93"/>
        <v>0</v>
      </c>
      <c r="V245" s="106"/>
      <c r="W245" s="69">
        <f t="shared" si="94"/>
        <v>0</v>
      </c>
      <c r="X245" s="272"/>
      <c r="Y245" s="67">
        <f t="shared" si="97"/>
        <v>0</v>
      </c>
      <c r="Z245" s="155"/>
      <c r="AA245" s="67">
        <f t="shared" si="98"/>
        <v>0</v>
      </c>
      <c r="AB245" s="68"/>
      <c r="AC245" s="69">
        <f t="shared" si="99"/>
        <v>0</v>
      </c>
      <c r="AD245" s="104"/>
      <c r="AE245" s="71"/>
      <c r="AF245" s="71"/>
      <c r="AG245" s="71"/>
    </row>
    <row r="246" spans="1:33" s="265" customFormat="1" ht="17.5" customHeight="1">
      <c r="A246" s="25"/>
      <c r="B246" s="388" t="s">
        <v>355</v>
      </c>
      <c r="C246" s="150">
        <f t="shared" si="78"/>
        <v>1</v>
      </c>
      <c r="D246" s="389">
        <v>150</v>
      </c>
      <c r="E246" s="380">
        <f t="shared" si="85"/>
        <v>150</v>
      </c>
      <c r="F246" s="154">
        <v>1</v>
      </c>
      <c r="G246" s="67">
        <f t="shared" si="86"/>
        <v>150</v>
      </c>
      <c r="H246" s="155"/>
      <c r="I246" s="67">
        <f t="shared" si="87"/>
        <v>0</v>
      </c>
      <c r="J246" s="106"/>
      <c r="K246" s="69">
        <f t="shared" si="88"/>
        <v>0</v>
      </c>
      <c r="L246" s="272"/>
      <c r="M246" s="67">
        <f t="shared" si="89"/>
        <v>0</v>
      </c>
      <c r="N246" s="155"/>
      <c r="O246" s="67">
        <f t="shared" si="90"/>
        <v>0</v>
      </c>
      <c r="P246" s="106"/>
      <c r="Q246" s="113">
        <f t="shared" si="91"/>
        <v>0</v>
      </c>
      <c r="R246" s="154"/>
      <c r="S246" s="67">
        <f t="shared" si="92"/>
        <v>0</v>
      </c>
      <c r="T246" s="155"/>
      <c r="U246" s="67">
        <f t="shared" si="93"/>
        <v>0</v>
      </c>
      <c r="V246" s="106"/>
      <c r="W246" s="69">
        <f t="shared" si="94"/>
        <v>0</v>
      </c>
      <c r="X246" s="272"/>
      <c r="Y246" s="67">
        <f t="shared" si="97"/>
        <v>0</v>
      </c>
      <c r="Z246" s="155"/>
      <c r="AA246" s="67">
        <f t="shared" si="98"/>
        <v>0</v>
      </c>
      <c r="AB246" s="68"/>
      <c r="AC246" s="69">
        <f t="shared" si="99"/>
        <v>0</v>
      </c>
      <c r="AD246" s="104"/>
      <c r="AE246" s="71"/>
      <c r="AF246" s="71"/>
      <c r="AG246" s="71"/>
    </row>
    <row r="247" spans="1:33" s="265" customFormat="1" ht="17.5" customHeight="1">
      <c r="A247" s="25"/>
      <c r="B247" s="153" t="s">
        <v>356</v>
      </c>
      <c r="C247" s="150">
        <f t="shared" si="78"/>
        <v>4</v>
      </c>
      <c r="D247" s="82">
        <v>60</v>
      </c>
      <c r="E247" s="380">
        <f t="shared" si="85"/>
        <v>240</v>
      </c>
      <c r="F247" s="105">
        <v>2</v>
      </c>
      <c r="G247" s="67">
        <f t="shared" si="86"/>
        <v>120</v>
      </c>
      <c r="H247" s="155"/>
      <c r="I247" s="67">
        <f t="shared" si="87"/>
        <v>0</v>
      </c>
      <c r="J247" s="106"/>
      <c r="K247" s="69">
        <f t="shared" si="88"/>
        <v>0</v>
      </c>
      <c r="L247" s="133"/>
      <c r="M247" s="67">
        <f t="shared" si="89"/>
        <v>0</v>
      </c>
      <c r="N247" s="155"/>
      <c r="O247" s="67">
        <f t="shared" si="90"/>
        <v>0</v>
      </c>
      <c r="P247" s="106"/>
      <c r="Q247" s="113">
        <f t="shared" si="91"/>
        <v>0</v>
      </c>
      <c r="R247" s="105"/>
      <c r="S247" s="67">
        <f t="shared" si="92"/>
        <v>0</v>
      </c>
      <c r="T247" s="155"/>
      <c r="U247" s="67">
        <f t="shared" si="93"/>
        <v>0</v>
      </c>
      <c r="V247" s="106"/>
      <c r="W247" s="69">
        <f t="shared" si="94"/>
        <v>0</v>
      </c>
      <c r="X247" s="133">
        <v>2</v>
      </c>
      <c r="Y247" s="67">
        <f t="shared" si="97"/>
        <v>120</v>
      </c>
      <c r="Z247" s="155"/>
      <c r="AA247" s="67">
        <f t="shared" si="98"/>
        <v>0</v>
      </c>
      <c r="AB247" s="68"/>
      <c r="AC247" s="69">
        <f t="shared" si="99"/>
        <v>0</v>
      </c>
      <c r="AD247" s="104"/>
      <c r="AE247" s="71"/>
      <c r="AF247" s="71"/>
      <c r="AG247" s="71"/>
    </row>
    <row r="248" spans="1:33" s="265" customFormat="1" ht="17.5" customHeight="1">
      <c r="A248" s="25"/>
      <c r="B248" s="153" t="s">
        <v>336</v>
      </c>
      <c r="C248" s="150">
        <f t="shared" si="78"/>
        <v>1</v>
      </c>
      <c r="D248" s="82">
        <v>200</v>
      </c>
      <c r="E248" s="380">
        <f t="shared" si="85"/>
        <v>200</v>
      </c>
      <c r="F248" s="105"/>
      <c r="G248" s="67">
        <f t="shared" si="86"/>
        <v>0</v>
      </c>
      <c r="H248" s="155"/>
      <c r="I248" s="67">
        <f t="shared" si="87"/>
        <v>0</v>
      </c>
      <c r="J248" s="106"/>
      <c r="K248" s="69">
        <f t="shared" si="88"/>
        <v>0</v>
      </c>
      <c r="L248" s="133">
        <v>1</v>
      </c>
      <c r="M248" s="67">
        <f t="shared" si="89"/>
        <v>200</v>
      </c>
      <c r="N248" s="155"/>
      <c r="O248" s="67">
        <f t="shared" si="90"/>
        <v>0</v>
      </c>
      <c r="P248" s="106"/>
      <c r="Q248" s="113">
        <f t="shared" si="91"/>
        <v>0</v>
      </c>
      <c r="R248" s="105"/>
      <c r="S248" s="67">
        <f t="shared" si="92"/>
        <v>0</v>
      </c>
      <c r="T248" s="155"/>
      <c r="U248" s="67">
        <f t="shared" si="93"/>
        <v>0</v>
      </c>
      <c r="V248" s="106"/>
      <c r="W248" s="69">
        <f t="shared" si="94"/>
        <v>0</v>
      </c>
      <c r="X248" s="133"/>
      <c r="Y248" s="67">
        <f t="shared" si="97"/>
        <v>0</v>
      </c>
      <c r="Z248" s="155"/>
      <c r="AA248" s="67">
        <f t="shared" si="98"/>
        <v>0</v>
      </c>
      <c r="AB248" s="68"/>
      <c r="AC248" s="69">
        <f t="shared" si="99"/>
        <v>0</v>
      </c>
      <c r="AD248" s="104"/>
      <c r="AE248" s="71"/>
      <c r="AF248" s="71"/>
      <c r="AG248" s="71"/>
    </row>
    <row r="249" spans="1:33" s="265" customFormat="1" ht="17.5" customHeight="1">
      <c r="A249" s="25"/>
      <c r="B249" s="153" t="s">
        <v>357</v>
      </c>
      <c r="C249" s="150">
        <f t="shared" si="78"/>
        <v>1</v>
      </c>
      <c r="D249" s="82">
        <v>200</v>
      </c>
      <c r="E249" s="380">
        <f t="shared" si="85"/>
        <v>200</v>
      </c>
      <c r="F249" s="105">
        <v>1</v>
      </c>
      <c r="G249" s="67">
        <f t="shared" si="86"/>
        <v>200</v>
      </c>
      <c r="H249" s="155"/>
      <c r="I249" s="67">
        <f t="shared" si="87"/>
        <v>0</v>
      </c>
      <c r="J249" s="106"/>
      <c r="K249" s="69">
        <f t="shared" si="88"/>
        <v>0</v>
      </c>
      <c r="L249" s="133"/>
      <c r="M249" s="67">
        <f t="shared" si="89"/>
        <v>0</v>
      </c>
      <c r="N249" s="155"/>
      <c r="O249" s="67">
        <f t="shared" si="90"/>
        <v>0</v>
      </c>
      <c r="P249" s="106"/>
      <c r="Q249" s="113">
        <f t="shared" si="91"/>
        <v>0</v>
      </c>
      <c r="R249" s="105"/>
      <c r="S249" s="67">
        <f t="shared" si="92"/>
        <v>0</v>
      </c>
      <c r="T249" s="155"/>
      <c r="U249" s="67">
        <f t="shared" si="93"/>
        <v>0</v>
      </c>
      <c r="V249" s="106"/>
      <c r="W249" s="69">
        <f t="shared" si="94"/>
        <v>0</v>
      </c>
      <c r="X249" s="133"/>
      <c r="Y249" s="67">
        <f t="shared" si="97"/>
        <v>0</v>
      </c>
      <c r="Z249" s="155"/>
      <c r="AA249" s="67">
        <f t="shared" si="98"/>
        <v>0</v>
      </c>
      <c r="AB249" s="68"/>
      <c r="AC249" s="69">
        <f t="shared" si="99"/>
        <v>0</v>
      </c>
      <c r="AD249" s="104"/>
      <c r="AE249" s="71"/>
      <c r="AF249" s="71"/>
      <c r="AG249" s="71"/>
    </row>
    <row r="250" spans="1:33" s="265" customFormat="1" ht="17.5" customHeight="1">
      <c r="A250" s="25"/>
      <c r="B250" s="153" t="s">
        <v>358</v>
      </c>
      <c r="C250" s="150">
        <f t="shared" si="78"/>
        <v>2</v>
      </c>
      <c r="D250" s="82">
        <v>800</v>
      </c>
      <c r="E250" s="380">
        <f t="shared" si="85"/>
        <v>1600</v>
      </c>
      <c r="F250" s="105"/>
      <c r="G250" s="67">
        <f t="shared" si="86"/>
        <v>0</v>
      </c>
      <c r="H250" s="155"/>
      <c r="I250" s="67">
        <f t="shared" si="87"/>
        <v>0</v>
      </c>
      <c r="J250" s="106"/>
      <c r="K250" s="69">
        <f t="shared" si="88"/>
        <v>0</v>
      </c>
      <c r="L250" s="133">
        <v>1</v>
      </c>
      <c r="M250" s="67">
        <f t="shared" si="89"/>
        <v>800</v>
      </c>
      <c r="N250" s="155"/>
      <c r="O250" s="67">
        <f t="shared" si="90"/>
        <v>0</v>
      </c>
      <c r="P250" s="106"/>
      <c r="Q250" s="113">
        <f t="shared" si="91"/>
        <v>0</v>
      </c>
      <c r="R250" s="105"/>
      <c r="S250" s="67">
        <f t="shared" si="92"/>
        <v>0</v>
      </c>
      <c r="T250" s="155"/>
      <c r="U250" s="67">
        <f t="shared" si="93"/>
        <v>0</v>
      </c>
      <c r="V250" s="106"/>
      <c r="W250" s="69">
        <f t="shared" si="94"/>
        <v>0</v>
      </c>
      <c r="X250" s="133">
        <v>1</v>
      </c>
      <c r="Y250" s="67">
        <f t="shared" si="97"/>
        <v>800</v>
      </c>
      <c r="Z250" s="155"/>
      <c r="AA250" s="67">
        <f t="shared" si="98"/>
        <v>0</v>
      </c>
      <c r="AB250" s="68"/>
      <c r="AC250" s="69">
        <f t="shared" si="99"/>
        <v>0</v>
      </c>
      <c r="AD250" s="104"/>
      <c r="AE250" s="71"/>
      <c r="AF250" s="71"/>
      <c r="AG250" s="71"/>
    </row>
    <row r="251" spans="1:33" s="265" customFormat="1" ht="17.5" customHeight="1">
      <c r="A251" s="25"/>
      <c r="B251" s="153" t="s">
        <v>359</v>
      </c>
      <c r="C251" s="150">
        <f t="shared" si="78"/>
        <v>2</v>
      </c>
      <c r="D251" s="82">
        <v>200</v>
      </c>
      <c r="E251" s="380">
        <f t="shared" si="85"/>
        <v>400</v>
      </c>
      <c r="F251" s="105"/>
      <c r="G251" s="67">
        <f t="shared" si="86"/>
        <v>0</v>
      </c>
      <c r="H251" s="155"/>
      <c r="I251" s="67">
        <f t="shared" si="87"/>
        <v>0</v>
      </c>
      <c r="J251" s="106"/>
      <c r="K251" s="69">
        <f t="shared" si="88"/>
        <v>0</v>
      </c>
      <c r="L251" s="133">
        <v>1</v>
      </c>
      <c r="M251" s="67">
        <f t="shared" si="89"/>
        <v>200</v>
      </c>
      <c r="N251" s="155"/>
      <c r="O251" s="67">
        <f t="shared" si="90"/>
        <v>0</v>
      </c>
      <c r="P251" s="106"/>
      <c r="Q251" s="113">
        <f t="shared" si="91"/>
        <v>0</v>
      </c>
      <c r="R251" s="105"/>
      <c r="S251" s="67">
        <f t="shared" si="92"/>
        <v>0</v>
      </c>
      <c r="T251" s="155"/>
      <c r="U251" s="67">
        <f t="shared" si="93"/>
        <v>0</v>
      </c>
      <c r="V251" s="106"/>
      <c r="W251" s="69">
        <f t="shared" si="94"/>
        <v>0</v>
      </c>
      <c r="X251" s="133">
        <v>1</v>
      </c>
      <c r="Y251" s="67">
        <f t="shared" si="97"/>
        <v>200</v>
      </c>
      <c r="Z251" s="155"/>
      <c r="AA251" s="67">
        <f t="shared" si="98"/>
        <v>0</v>
      </c>
      <c r="AB251" s="68"/>
      <c r="AC251" s="69">
        <f t="shared" si="99"/>
        <v>0</v>
      </c>
      <c r="AD251" s="104"/>
      <c r="AE251" s="71"/>
      <c r="AF251" s="71"/>
      <c r="AG251" s="71"/>
    </row>
    <row r="252" spans="1:33" s="265" customFormat="1" ht="17.5" customHeight="1">
      <c r="A252" s="25"/>
      <c r="B252" s="153" t="s">
        <v>341</v>
      </c>
      <c r="C252" s="150">
        <f t="shared" si="78"/>
        <v>4</v>
      </c>
      <c r="D252" s="82">
        <v>100</v>
      </c>
      <c r="E252" s="380">
        <f t="shared" si="85"/>
        <v>400</v>
      </c>
      <c r="F252" s="105">
        <v>1</v>
      </c>
      <c r="G252" s="67">
        <f t="shared" si="86"/>
        <v>100</v>
      </c>
      <c r="H252" s="155"/>
      <c r="I252" s="67">
        <f t="shared" si="87"/>
        <v>0</v>
      </c>
      <c r="J252" s="106"/>
      <c r="K252" s="69">
        <f t="shared" si="88"/>
        <v>0</v>
      </c>
      <c r="L252" s="133">
        <v>1</v>
      </c>
      <c r="M252" s="67">
        <f t="shared" si="89"/>
        <v>100</v>
      </c>
      <c r="N252" s="155"/>
      <c r="O252" s="67">
        <f t="shared" si="90"/>
        <v>0</v>
      </c>
      <c r="P252" s="106"/>
      <c r="Q252" s="113">
        <f t="shared" si="91"/>
        <v>0</v>
      </c>
      <c r="R252" s="105">
        <v>1</v>
      </c>
      <c r="S252" s="67">
        <f t="shared" si="92"/>
        <v>100</v>
      </c>
      <c r="T252" s="155"/>
      <c r="U252" s="67">
        <f t="shared" si="93"/>
        <v>0</v>
      </c>
      <c r="V252" s="106"/>
      <c r="W252" s="69">
        <f t="shared" si="94"/>
        <v>0</v>
      </c>
      <c r="X252" s="133">
        <v>1</v>
      </c>
      <c r="Y252" s="67">
        <f t="shared" si="97"/>
        <v>100</v>
      </c>
      <c r="Z252" s="155"/>
      <c r="AA252" s="67">
        <f t="shared" si="98"/>
        <v>0</v>
      </c>
      <c r="AB252" s="68"/>
      <c r="AC252" s="69">
        <f t="shared" si="99"/>
        <v>0</v>
      </c>
      <c r="AD252" s="104"/>
      <c r="AE252" s="71"/>
      <c r="AF252" s="71"/>
      <c r="AG252" s="71"/>
    </row>
    <row r="253" spans="1:33" s="71" customFormat="1" ht="17.5" customHeight="1">
      <c r="A253" s="480"/>
      <c r="B253" s="217" t="s">
        <v>558</v>
      </c>
      <c r="C253" s="280"/>
      <c r="D253" s="280"/>
      <c r="E253" s="504"/>
      <c r="F253" s="154"/>
      <c r="G253" s="67"/>
      <c r="H253" s="155"/>
      <c r="I253" s="67"/>
      <c r="J253" s="106"/>
      <c r="K253" s="69"/>
      <c r="L253" s="272"/>
      <c r="M253" s="67"/>
      <c r="N253" s="155"/>
      <c r="O253" s="67"/>
      <c r="P253" s="106"/>
      <c r="Q253" s="113"/>
      <c r="R253" s="154"/>
      <c r="S253" s="67"/>
      <c r="T253" s="155"/>
      <c r="U253" s="67"/>
      <c r="V253" s="106"/>
      <c r="W253" s="69"/>
      <c r="X253" s="272"/>
      <c r="Y253" s="67"/>
      <c r="Z253" s="155"/>
      <c r="AA253" s="67"/>
      <c r="AB253" s="68"/>
      <c r="AC253" s="69"/>
      <c r="AD253" s="104"/>
    </row>
    <row r="254" spans="1:33" s="239" customFormat="1" ht="17.5" customHeight="1">
      <c r="A254" s="25"/>
      <c r="B254" s="395" t="s">
        <v>326</v>
      </c>
      <c r="C254" s="150">
        <f t="shared" si="78"/>
        <v>1</v>
      </c>
      <c r="D254" s="345">
        <v>1000</v>
      </c>
      <c r="E254" s="380">
        <f t="shared" si="85"/>
        <v>1000</v>
      </c>
      <c r="F254" s="493"/>
      <c r="G254" s="67">
        <f t="shared" si="86"/>
        <v>0</v>
      </c>
      <c r="H254" s="155"/>
      <c r="I254" s="67">
        <f t="shared" si="87"/>
        <v>0</v>
      </c>
      <c r="J254" s="106"/>
      <c r="K254" s="69">
        <f t="shared" si="88"/>
        <v>0</v>
      </c>
      <c r="L254" s="498">
        <v>1</v>
      </c>
      <c r="M254" s="67">
        <f t="shared" si="89"/>
        <v>1000</v>
      </c>
      <c r="N254" s="155"/>
      <c r="O254" s="67">
        <f t="shared" si="90"/>
        <v>0</v>
      </c>
      <c r="P254" s="106"/>
      <c r="Q254" s="113">
        <f t="shared" si="91"/>
        <v>0</v>
      </c>
      <c r="R254" s="493"/>
      <c r="S254" s="67">
        <f t="shared" si="92"/>
        <v>0</v>
      </c>
      <c r="T254" s="155"/>
      <c r="U254" s="67">
        <f t="shared" si="93"/>
        <v>0</v>
      </c>
      <c r="V254" s="106"/>
      <c r="W254" s="69">
        <f t="shared" si="94"/>
        <v>0</v>
      </c>
      <c r="X254" s="498"/>
      <c r="Y254" s="67">
        <f t="shared" si="97"/>
        <v>0</v>
      </c>
      <c r="Z254" s="155"/>
      <c r="AA254" s="67">
        <f t="shared" si="98"/>
        <v>0</v>
      </c>
      <c r="AB254" s="68"/>
      <c r="AC254" s="69">
        <f t="shared" si="99"/>
        <v>0</v>
      </c>
      <c r="AD254" s="104"/>
      <c r="AE254" s="71"/>
      <c r="AF254" s="71"/>
      <c r="AG254" s="71"/>
    </row>
    <row r="255" spans="1:33" s="239" customFormat="1" ht="17.5" customHeight="1">
      <c r="A255" s="25"/>
      <c r="B255" s="323" t="s">
        <v>352</v>
      </c>
      <c r="C255" s="150">
        <f t="shared" si="78"/>
        <v>1</v>
      </c>
      <c r="D255" s="317">
        <v>200</v>
      </c>
      <c r="E255" s="380">
        <f t="shared" si="85"/>
        <v>200</v>
      </c>
      <c r="F255" s="494"/>
      <c r="G255" s="67">
        <f t="shared" si="86"/>
        <v>0</v>
      </c>
      <c r="H255" s="155"/>
      <c r="I255" s="67">
        <f t="shared" si="87"/>
        <v>0</v>
      </c>
      <c r="J255" s="106"/>
      <c r="K255" s="69">
        <f t="shared" si="88"/>
        <v>0</v>
      </c>
      <c r="L255" s="499"/>
      <c r="M255" s="67">
        <f t="shared" si="89"/>
        <v>0</v>
      </c>
      <c r="N255" s="155"/>
      <c r="O255" s="67">
        <f t="shared" si="90"/>
        <v>0</v>
      </c>
      <c r="P255" s="106"/>
      <c r="Q255" s="113">
        <f t="shared" si="91"/>
        <v>0</v>
      </c>
      <c r="R255" s="494">
        <v>1</v>
      </c>
      <c r="S255" s="67">
        <f t="shared" si="92"/>
        <v>200</v>
      </c>
      <c r="T255" s="155"/>
      <c r="U255" s="67">
        <f t="shared" si="93"/>
        <v>0</v>
      </c>
      <c r="V255" s="106"/>
      <c r="W255" s="69">
        <f t="shared" si="94"/>
        <v>0</v>
      </c>
      <c r="X255" s="499"/>
      <c r="Y255" s="67">
        <f t="shared" si="97"/>
        <v>0</v>
      </c>
      <c r="Z255" s="155"/>
      <c r="AA255" s="67">
        <f t="shared" si="98"/>
        <v>0</v>
      </c>
      <c r="AB255" s="68"/>
      <c r="AC255" s="69">
        <f t="shared" si="99"/>
        <v>0</v>
      </c>
      <c r="AD255" s="104"/>
      <c r="AE255" s="71"/>
      <c r="AF255" s="71"/>
      <c r="AG255" s="71"/>
    </row>
    <row r="256" spans="1:33" s="239" customFormat="1" ht="17.5" customHeight="1">
      <c r="A256" s="25"/>
      <c r="B256" s="323" t="s">
        <v>353</v>
      </c>
      <c r="C256" s="150">
        <f t="shared" si="78"/>
        <v>1</v>
      </c>
      <c r="D256" s="317">
        <v>200</v>
      </c>
      <c r="E256" s="380">
        <f t="shared" si="85"/>
        <v>200</v>
      </c>
      <c r="F256" s="494"/>
      <c r="G256" s="67">
        <f t="shared" si="86"/>
        <v>0</v>
      </c>
      <c r="H256" s="155"/>
      <c r="I256" s="67">
        <f t="shared" si="87"/>
        <v>0</v>
      </c>
      <c r="J256" s="106"/>
      <c r="K256" s="69">
        <f t="shared" si="88"/>
        <v>0</v>
      </c>
      <c r="L256" s="499"/>
      <c r="M256" s="67">
        <f t="shared" si="89"/>
        <v>0</v>
      </c>
      <c r="N256" s="155"/>
      <c r="O256" s="67">
        <f t="shared" si="90"/>
        <v>0</v>
      </c>
      <c r="P256" s="106"/>
      <c r="Q256" s="113">
        <f t="shared" si="91"/>
        <v>0</v>
      </c>
      <c r="R256" s="494">
        <v>1</v>
      </c>
      <c r="S256" s="67">
        <f t="shared" si="92"/>
        <v>200</v>
      </c>
      <c r="T256" s="155"/>
      <c r="U256" s="67">
        <f t="shared" si="93"/>
        <v>0</v>
      </c>
      <c r="V256" s="106"/>
      <c r="W256" s="69">
        <f t="shared" si="94"/>
        <v>0</v>
      </c>
      <c r="X256" s="499"/>
      <c r="Y256" s="67">
        <f t="shared" si="97"/>
        <v>0</v>
      </c>
      <c r="Z256" s="155"/>
      <c r="AA256" s="67">
        <f t="shared" si="98"/>
        <v>0</v>
      </c>
      <c r="AB256" s="68"/>
      <c r="AC256" s="69">
        <f t="shared" si="99"/>
        <v>0</v>
      </c>
      <c r="AD256" s="104"/>
      <c r="AE256" s="71"/>
      <c r="AF256" s="71"/>
      <c r="AG256" s="71"/>
    </row>
    <row r="257" spans="1:33" s="239" customFormat="1" ht="17.5" customHeight="1">
      <c r="A257" s="25"/>
      <c r="B257" s="323" t="s">
        <v>559</v>
      </c>
      <c r="C257" s="150">
        <f t="shared" si="78"/>
        <v>2</v>
      </c>
      <c r="D257" s="317">
        <v>800</v>
      </c>
      <c r="E257" s="380">
        <f t="shared" si="85"/>
        <v>1600</v>
      </c>
      <c r="F257" s="494"/>
      <c r="G257" s="67">
        <f t="shared" si="86"/>
        <v>0</v>
      </c>
      <c r="H257" s="155"/>
      <c r="I257" s="67">
        <f t="shared" si="87"/>
        <v>0</v>
      </c>
      <c r="J257" s="106"/>
      <c r="K257" s="69">
        <f t="shared" si="88"/>
        <v>0</v>
      </c>
      <c r="L257" s="499">
        <v>1</v>
      </c>
      <c r="M257" s="67">
        <f t="shared" si="89"/>
        <v>800</v>
      </c>
      <c r="N257" s="155"/>
      <c r="O257" s="67">
        <f t="shared" si="90"/>
        <v>0</v>
      </c>
      <c r="P257" s="106"/>
      <c r="Q257" s="113">
        <f t="shared" si="91"/>
        <v>0</v>
      </c>
      <c r="R257" s="494"/>
      <c r="S257" s="67">
        <f t="shared" si="92"/>
        <v>0</v>
      </c>
      <c r="T257" s="155"/>
      <c r="U257" s="67">
        <f t="shared" si="93"/>
        <v>0</v>
      </c>
      <c r="V257" s="106"/>
      <c r="W257" s="69">
        <f t="shared" si="94"/>
        <v>0</v>
      </c>
      <c r="X257" s="499">
        <v>1</v>
      </c>
      <c r="Y257" s="67">
        <f t="shared" si="97"/>
        <v>800</v>
      </c>
      <c r="Z257" s="155"/>
      <c r="AA257" s="67">
        <f t="shared" si="98"/>
        <v>0</v>
      </c>
      <c r="AB257" s="68"/>
      <c r="AC257" s="69">
        <f t="shared" si="99"/>
        <v>0</v>
      </c>
      <c r="AD257" s="104"/>
      <c r="AE257" s="71"/>
      <c r="AF257" s="71"/>
      <c r="AG257" s="71"/>
    </row>
    <row r="258" spans="1:33" s="239" customFormat="1" ht="17.5" customHeight="1">
      <c r="A258" s="25"/>
      <c r="B258" s="323" t="s">
        <v>560</v>
      </c>
      <c r="C258" s="150">
        <f t="shared" si="78"/>
        <v>2</v>
      </c>
      <c r="D258" s="317">
        <v>200</v>
      </c>
      <c r="E258" s="380">
        <f t="shared" si="85"/>
        <v>400</v>
      </c>
      <c r="F258" s="494"/>
      <c r="G258" s="67">
        <f t="shared" si="86"/>
        <v>0</v>
      </c>
      <c r="H258" s="155"/>
      <c r="I258" s="67">
        <f t="shared" si="87"/>
        <v>0</v>
      </c>
      <c r="J258" s="106"/>
      <c r="K258" s="69">
        <f t="shared" si="88"/>
        <v>0</v>
      </c>
      <c r="L258" s="499">
        <v>1</v>
      </c>
      <c r="M258" s="67">
        <f t="shared" si="89"/>
        <v>200</v>
      </c>
      <c r="N258" s="155"/>
      <c r="O258" s="67">
        <f t="shared" si="90"/>
        <v>0</v>
      </c>
      <c r="P258" s="106"/>
      <c r="Q258" s="113">
        <f t="shared" si="91"/>
        <v>0</v>
      </c>
      <c r="R258" s="494"/>
      <c r="S258" s="67">
        <f t="shared" si="92"/>
        <v>0</v>
      </c>
      <c r="T258" s="155"/>
      <c r="U258" s="67">
        <f t="shared" si="93"/>
        <v>0</v>
      </c>
      <c r="V258" s="106"/>
      <c r="W258" s="69">
        <f t="shared" si="94"/>
        <v>0</v>
      </c>
      <c r="X258" s="499">
        <v>1</v>
      </c>
      <c r="Y258" s="67">
        <f t="shared" si="97"/>
        <v>200</v>
      </c>
      <c r="Z258" s="155"/>
      <c r="AA258" s="67">
        <f t="shared" si="98"/>
        <v>0</v>
      </c>
      <c r="AB258" s="68"/>
      <c r="AC258" s="69">
        <f t="shared" si="99"/>
        <v>0</v>
      </c>
      <c r="AD258" s="104"/>
      <c r="AE258" s="71"/>
      <c r="AF258" s="71"/>
      <c r="AG258" s="71"/>
    </row>
    <row r="259" spans="1:33" s="239" customFormat="1" ht="17.5" customHeight="1">
      <c r="A259" s="25"/>
      <c r="B259" s="323" t="s">
        <v>341</v>
      </c>
      <c r="C259" s="150">
        <f t="shared" si="78"/>
        <v>4</v>
      </c>
      <c r="D259" s="317">
        <v>100</v>
      </c>
      <c r="E259" s="380">
        <f t="shared" si="85"/>
        <v>400</v>
      </c>
      <c r="F259" s="494">
        <v>1</v>
      </c>
      <c r="G259" s="67">
        <f t="shared" si="86"/>
        <v>100</v>
      </c>
      <c r="H259" s="155"/>
      <c r="I259" s="67">
        <f t="shared" si="87"/>
        <v>0</v>
      </c>
      <c r="J259" s="106"/>
      <c r="K259" s="69">
        <f t="shared" si="88"/>
        <v>0</v>
      </c>
      <c r="L259" s="499">
        <v>1</v>
      </c>
      <c r="M259" s="67">
        <f t="shared" si="89"/>
        <v>100</v>
      </c>
      <c r="N259" s="155"/>
      <c r="O259" s="67">
        <f t="shared" si="90"/>
        <v>0</v>
      </c>
      <c r="P259" s="106"/>
      <c r="Q259" s="113">
        <f t="shared" si="91"/>
        <v>0</v>
      </c>
      <c r="R259" s="494">
        <v>1</v>
      </c>
      <c r="S259" s="67">
        <f t="shared" si="92"/>
        <v>100</v>
      </c>
      <c r="T259" s="155"/>
      <c r="U259" s="67">
        <f t="shared" si="93"/>
        <v>0</v>
      </c>
      <c r="V259" s="106"/>
      <c r="W259" s="69">
        <f t="shared" si="94"/>
        <v>0</v>
      </c>
      <c r="X259" s="499">
        <v>1</v>
      </c>
      <c r="Y259" s="67">
        <f t="shared" si="97"/>
        <v>100</v>
      </c>
      <c r="Z259" s="155"/>
      <c r="AA259" s="67">
        <f t="shared" si="98"/>
        <v>0</v>
      </c>
      <c r="AB259" s="68"/>
      <c r="AC259" s="69">
        <f t="shared" si="99"/>
        <v>0</v>
      </c>
      <c r="AD259" s="104"/>
      <c r="AE259" s="104"/>
      <c r="AF259" s="71"/>
      <c r="AG259" s="71"/>
    </row>
    <row r="260" spans="1:33" s="71" customFormat="1" ht="17.5" customHeight="1">
      <c r="A260" s="511">
        <v>50203090</v>
      </c>
      <c r="B260" s="512" t="s">
        <v>429</v>
      </c>
      <c r="C260" s="512"/>
      <c r="D260" s="223"/>
      <c r="E260" s="513"/>
      <c r="F260" s="154"/>
      <c r="G260" s="67"/>
      <c r="H260" s="155"/>
      <c r="I260" s="67"/>
      <c r="J260" s="106"/>
      <c r="K260" s="69"/>
      <c r="L260" s="272"/>
      <c r="M260" s="67"/>
      <c r="N260" s="155"/>
      <c r="O260" s="67"/>
      <c r="P260" s="106"/>
      <c r="Q260" s="113"/>
      <c r="R260" s="154"/>
      <c r="S260" s="67"/>
      <c r="T260" s="155"/>
      <c r="U260" s="67"/>
      <c r="V260" s="106"/>
      <c r="W260" s="69"/>
      <c r="X260" s="272"/>
      <c r="Y260" s="67"/>
      <c r="Z260" s="155"/>
      <c r="AA260" s="67"/>
      <c r="AB260" s="68"/>
      <c r="AC260" s="69"/>
      <c r="AD260" s="104"/>
    </row>
    <row r="261" spans="1:33" s="71" customFormat="1" ht="17.5" customHeight="1">
      <c r="A261" s="534"/>
      <c r="B261" s="515" t="s">
        <v>814</v>
      </c>
      <c r="C261" s="521"/>
      <c r="D261" s="522"/>
      <c r="E261" s="535"/>
      <c r="F261" s="154"/>
      <c r="G261" s="67"/>
      <c r="H261" s="155"/>
      <c r="I261" s="67"/>
      <c r="J261" s="106"/>
      <c r="K261" s="69"/>
      <c r="L261" s="272"/>
      <c r="M261" s="67"/>
      <c r="N261" s="155"/>
      <c r="O261" s="67"/>
      <c r="P261" s="106"/>
      <c r="Q261" s="113"/>
      <c r="R261" s="154"/>
      <c r="S261" s="67"/>
      <c r="T261" s="155"/>
      <c r="U261" s="67"/>
      <c r="V261" s="106"/>
      <c r="W261" s="69"/>
      <c r="X261" s="272"/>
      <c r="Y261" s="67"/>
      <c r="Z261" s="155"/>
      <c r="AA261" s="67"/>
      <c r="AB261" s="68"/>
      <c r="AC261" s="69"/>
      <c r="AD261" s="104"/>
    </row>
    <row r="262" spans="1:33" s="265" customFormat="1" ht="17.5" customHeight="1">
      <c r="A262" s="557"/>
      <c r="B262" s="514" t="s">
        <v>433</v>
      </c>
      <c r="C262" s="394">
        <f t="shared" si="78"/>
        <v>420</v>
      </c>
      <c r="D262" s="152">
        <v>70</v>
      </c>
      <c r="E262" s="327">
        <f t="shared" ref="E262:E264" si="100">D262*C262</f>
        <v>29400</v>
      </c>
      <c r="F262" s="154">
        <v>35</v>
      </c>
      <c r="G262" s="67">
        <f t="shared" si="86"/>
        <v>2450</v>
      </c>
      <c r="H262" s="155">
        <v>35</v>
      </c>
      <c r="I262" s="67">
        <f t="shared" si="87"/>
        <v>2450</v>
      </c>
      <c r="J262" s="106">
        <v>35</v>
      </c>
      <c r="K262" s="69">
        <f t="shared" si="88"/>
        <v>2450</v>
      </c>
      <c r="L262" s="272">
        <v>35</v>
      </c>
      <c r="M262" s="67">
        <f t="shared" si="89"/>
        <v>2450</v>
      </c>
      <c r="N262" s="155">
        <v>35</v>
      </c>
      <c r="O262" s="67">
        <f t="shared" si="90"/>
        <v>2450</v>
      </c>
      <c r="P262" s="106">
        <v>35</v>
      </c>
      <c r="Q262" s="113">
        <f t="shared" si="91"/>
        <v>2450</v>
      </c>
      <c r="R262" s="154">
        <v>35</v>
      </c>
      <c r="S262" s="67">
        <f t="shared" si="92"/>
        <v>2450</v>
      </c>
      <c r="T262" s="155">
        <v>35</v>
      </c>
      <c r="U262" s="67">
        <f t="shared" si="93"/>
        <v>2450</v>
      </c>
      <c r="V262" s="106">
        <v>35</v>
      </c>
      <c r="W262" s="69">
        <f t="shared" ref="W262:W264" si="101">V262*D262</f>
        <v>2450</v>
      </c>
      <c r="X262" s="272">
        <v>35</v>
      </c>
      <c r="Y262" s="67">
        <f t="shared" si="97"/>
        <v>2450</v>
      </c>
      <c r="Z262" s="155">
        <v>35</v>
      </c>
      <c r="AA262" s="67">
        <f t="shared" si="98"/>
        <v>2450</v>
      </c>
      <c r="AB262" s="68">
        <v>35</v>
      </c>
      <c r="AC262" s="69">
        <f t="shared" si="99"/>
        <v>2450</v>
      </c>
      <c r="AD262" s="104"/>
      <c r="AE262" s="71"/>
      <c r="AF262" s="71"/>
      <c r="AG262" s="71"/>
    </row>
    <row r="263" spans="1:33" s="265" customFormat="1" ht="17.5" customHeight="1">
      <c r="A263" s="558"/>
      <c r="B263" s="329" t="s">
        <v>430</v>
      </c>
      <c r="C263" s="150">
        <f t="shared" si="78"/>
        <v>6</v>
      </c>
      <c r="D263" s="82">
        <v>300</v>
      </c>
      <c r="E263" s="380">
        <f t="shared" si="100"/>
        <v>1800</v>
      </c>
      <c r="F263" s="154">
        <v>1</v>
      </c>
      <c r="G263" s="67">
        <f t="shared" si="86"/>
        <v>300</v>
      </c>
      <c r="H263" s="155"/>
      <c r="I263" s="67">
        <f t="shared" si="87"/>
        <v>0</v>
      </c>
      <c r="J263" s="106">
        <v>1</v>
      </c>
      <c r="K263" s="69">
        <f t="shared" si="88"/>
        <v>300</v>
      </c>
      <c r="L263" s="272"/>
      <c r="M263" s="67">
        <f t="shared" si="89"/>
        <v>0</v>
      </c>
      <c r="N263" s="155">
        <v>1</v>
      </c>
      <c r="O263" s="67">
        <f t="shared" si="90"/>
        <v>300</v>
      </c>
      <c r="P263" s="106"/>
      <c r="Q263" s="113">
        <f t="shared" si="91"/>
        <v>0</v>
      </c>
      <c r="R263" s="154">
        <v>1</v>
      </c>
      <c r="S263" s="67">
        <f t="shared" si="92"/>
        <v>300</v>
      </c>
      <c r="T263" s="155"/>
      <c r="U263" s="67">
        <f t="shared" si="93"/>
        <v>0</v>
      </c>
      <c r="V263" s="106">
        <v>1</v>
      </c>
      <c r="W263" s="69">
        <f t="shared" si="101"/>
        <v>300</v>
      </c>
      <c r="X263" s="272"/>
      <c r="Y263" s="67">
        <f t="shared" si="97"/>
        <v>0</v>
      </c>
      <c r="Z263" s="155">
        <v>1</v>
      </c>
      <c r="AA263" s="67">
        <f t="shared" si="98"/>
        <v>300</v>
      </c>
      <c r="AB263" s="68"/>
      <c r="AC263" s="69">
        <f t="shared" si="99"/>
        <v>0</v>
      </c>
      <c r="AD263" s="104"/>
      <c r="AE263" s="71"/>
      <c r="AF263" s="71"/>
      <c r="AG263" s="71"/>
    </row>
    <row r="264" spans="1:33" s="265" customFormat="1" ht="17.5" customHeight="1">
      <c r="A264" s="559"/>
      <c r="B264" s="330" t="s">
        <v>431</v>
      </c>
      <c r="C264" s="177">
        <f t="shared" si="78"/>
        <v>1</v>
      </c>
      <c r="D264" s="333">
        <v>300</v>
      </c>
      <c r="E264" s="393">
        <f t="shared" si="100"/>
        <v>300</v>
      </c>
      <c r="F264" s="154"/>
      <c r="G264" s="67">
        <f t="shared" si="86"/>
        <v>0</v>
      </c>
      <c r="H264" s="155">
        <v>1</v>
      </c>
      <c r="I264" s="67">
        <f t="shared" si="87"/>
        <v>300</v>
      </c>
      <c r="J264" s="106"/>
      <c r="K264" s="69">
        <f t="shared" si="88"/>
        <v>0</v>
      </c>
      <c r="L264" s="272"/>
      <c r="M264" s="67">
        <f t="shared" si="89"/>
        <v>0</v>
      </c>
      <c r="N264" s="155"/>
      <c r="O264" s="67">
        <f t="shared" si="90"/>
        <v>0</v>
      </c>
      <c r="P264" s="106"/>
      <c r="Q264" s="113">
        <f t="shared" si="91"/>
        <v>0</v>
      </c>
      <c r="R264" s="154"/>
      <c r="S264" s="67">
        <f t="shared" si="92"/>
        <v>0</v>
      </c>
      <c r="T264" s="155"/>
      <c r="U264" s="67">
        <f t="shared" si="93"/>
        <v>0</v>
      </c>
      <c r="V264" s="106"/>
      <c r="W264" s="69">
        <f t="shared" si="101"/>
        <v>0</v>
      </c>
      <c r="X264" s="272"/>
      <c r="Y264" s="67">
        <f t="shared" si="97"/>
        <v>0</v>
      </c>
      <c r="Z264" s="155"/>
      <c r="AA264" s="67">
        <f t="shared" si="98"/>
        <v>0</v>
      </c>
      <c r="AB264" s="68"/>
      <c r="AC264" s="69">
        <f t="shared" si="99"/>
        <v>0</v>
      </c>
      <c r="AD264" s="104"/>
      <c r="AE264" s="71"/>
      <c r="AF264" s="71"/>
      <c r="AG264" s="71"/>
    </row>
    <row r="265" spans="1:33" s="71" customFormat="1" ht="17.5" customHeight="1">
      <c r="A265" s="534"/>
      <c r="B265" s="515" t="s">
        <v>815</v>
      </c>
      <c r="C265" s="521"/>
      <c r="D265" s="522"/>
      <c r="E265" s="531"/>
      <c r="F265" s="154"/>
      <c r="G265" s="67"/>
      <c r="H265" s="155"/>
      <c r="I265" s="67"/>
      <c r="J265" s="106"/>
      <c r="K265" s="69"/>
      <c r="L265" s="272"/>
      <c r="M265" s="67"/>
      <c r="N265" s="155"/>
      <c r="O265" s="67"/>
      <c r="P265" s="106"/>
      <c r="Q265" s="113"/>
      <c r="R265" s="154"/>
      <c r="S265" s="67"/>
      <c r="T265" s="155"/>
      <c r="U265" s="67"/>
      <c r="V265" s="106"/>
      <c r="W265" s="69"/>
      <c r="X265" s="272"/>
      <c r="Y265" s="67"/>
      <c r="Z265" s="155"/>
      <c r="AA265" s="67"/>
      <c r="AB265" s="68"/>
      <c r="AC265" s="69"/>
      <c r="AD265" s="104"/>
    </row>
    <row r="266" spans="1:33" s="265" customFormat="1" ht="17.5" customHeight="1">
      <c r="A266" s="383"/>
      <c r="B266" s="514" t="s">
        <v>433</v>
      </c>
      <c r="C266" s="394">
        <f t="shared" si="78"/>
        <v>240</v>
      </c>
      <c r="D266" s="152">
        <v>70</v>
      </c>
      <c r="E266" s="327">
        <f t="shared" ref="E266:E297" si="102">D266*C266</f>
        <v>16800</v>
      </c>
      <c r="F266" s="154">
        <v>20</v>
      </c>
      <c r="G266" s="67">
        <f t="shared" si="86"/>
        <v>1400</v>
      </c>
      <c r="H266" s="155">
        <v>20</v>
      </c>
      <c r="I266" s="67">
        <f t="shared" si="87"/>
        <v>1400</v>
      </c>
      <c r="J266" s="106">
        <v>20</v>
      </c>
      <c r="K266" s="69">
        <f t="shared" si="88"/>
        <v>1400</v>
      </c>
      <c r="L266" s="272">
        <v>20</v>
      </c>
      <c r="M266" s="67">
        <f t="shared" si="89"/>
        <v>1400</v>
      </c>
      <c r="N266" s="155">
        <v>20</v>
      </c>
      <c r="O266" s="67">
        <f t="shared" si="90"/>
        <v>1400</v>
      </c>
      <c r="P266" s="106">
        <v>20</v>
      </c>
      <c r="Q266" s="113">
        <f t="shared" si="91"/>
        <v>1400</v>
      </c>
      <c r="R266" s="154">
        <v>20</v>
      </c>
      <c r="S266" s="67">
        <f t="shared" si="92"/>
        <v>1400</v>
      </c>
      <c r="T266" s="155">
        <v>20</v>
      </c>
      <c r="U266" s="67">
        <f t="shared" si="93"/>
        <v>1400</v>
      </c>
      <c r="V266" s="106">
        <v>20</v>
      </c>
      <c r="W266" s="69">
        <f t="shared" si="94"/>
        <v>1400</v>
      </c>
      <c r="X266" s="272">
        <v>20</v>
      </c>
      <c r="Y266" s="67">
        <f t="shared" si="97"/>
        <v>1400</v>
      </c>
      <c r="Z266" s="155">
        <v>20</v>
      </c>
      <c r="AA266" s="67">
        <f t="shared" si="98"/>
        <v>1400</v>
      </c>
      <c r="AB266" s="68">
        <v>20</v>
      </c>
      <c r="AC266" s="69">
        <f t="shared" si="99"/>
        <v>1400</v>
      </c>
      <c r="AD266" s="104"/>
      <c r="AE266" s="71"/>
      <c r="AF266" s="71"/>
      <c r="AG266" s="71"/>
    </row>
    <row r="267" spans="1:33" s="265" customFormat="1" ht="17.5" customHeight="1">
      <c r="A267" s="25"/>
      <c r="B267" s="329" t="s">
        <v>430</v>
      </c>
      <c r="C267" s="150">
        <f t="shared" si="78"/>
        <v>36</v>
      </c>
      <c r="D267" s="82">
        <v>300</v>
      </c>
      <c r="E267" s="380">
        <f t="shared" si="102"/>
        <v>10800</v>
      </c>
      <c r="F267" s="154">
        <v>3</v>
      </c>
      <c r="G267" s="67">
        <f t="shared" si="86"/>
        <v>900</v>
      </c>
      <c r="H267" s="155">
        <v>3</v>
      </c>
      <c r="I267" s="67">
        <f t="shared" si="87"/>
        <v>900</v>
      </c>
      <c r="J267" s="106">
        <v>3</v>
      </c>
      <c r="K267" s="69">
        <f t="shared" si="88"/>
        <v>900</v>
      </c>
      <c r="L267" s="272">
        <v>3</v>
      </c>
      <c r="M267" s="67">
        <f t="shared" si="89"/>
        <v>900</v>
      </c>
      <c r="N267" s="155">
        <v>3</v>
      </c>
      <c r="O267" s="67">
        <f t="shared" si="90"/>
        <v>900</v>
      </c>
      <c r="P267" s="106">
        <v>3</v>
      </c>
      <c r="Q267" s="113">
        <f t="shared" si="91"/>
        <v>900</v>
      </c>
      <c r="R267" s="154">
        <v>3</v>
      </c>
      <c r="S267" s="67">
        <f t="shared" si="92"/>
        <v>900</v>
      </c>
      <c r="T267" s="155">
        <v>3</v>
      </c>
      <c r="U267" s="67">
        <f t="shared" si="93"/>
        <v>900</v>
      </c>
      <c r="V267" s="106">
        <v>3</v>
      </c>
      <c r="W267" s="69">
        <f t="shared" si="94"/>
        <v>900</v>
      </c>
      <c r="X267" s="272">
        <v>3</v>
      </c>
      <c r="Y267" s="67">
        <f t="shared" si="97"/>
        <v>900</v>
      </c>
      <c r="Z267" s="155">
        <v>3</v>
      </c>
      <c r="AA267" s="67">
        <f t="shared" si="98"/>
        <v>900</v>
      </c>
      <c r="AB267" s="68">
        <v>3</v>
      </c>
      <c r="AC267" s="69">
        <f t="shared" si="99"/>
        <v>900</v>
      </c>
      <c r="AD267" s="104"/>
      <c r="AE267" s="71"/>
      <c r="AF267" s="71"/>
      <c r="AG267" s="71"/>
    </row>
    <row r="268" spans="1:33" s="265" customFormat="1" ht="17.5" customHeight="1">
      <c r="A268" s="282"/>
      <c r="B268" s="330" t="s">
        <v>431</v>
      </c>
      <c r="C268" s="177">
        <f t="shared" si="78"/>
        <v>2</v>
      </c>
      <c r="D268" s="333">
        <v>300</v>
      </c>
      <c r="E268" s="393">
        <f t="shared" si="102"/>
        <v>600</v>
      </c>
      <c r="F268" s="154">
        <v>1</v>
      </c>
      <c r="G268" s="67">
        <f t="shared" si="86"/>
        <v>300</v>
      </c>
      <c r="H268" s="155"/>
      <c r="I268" s="67">
        <f t="shared" si="87"/>
        <v>0</v>
      </c>
      <c r="J268" s="106"/>
      <c r="K268" s="69">
        <f t="shared" si="88"/>
        <v>0</v>
      </c>
      <c r="L268" s="272"/>
      <c r="M268" s="67">
        <f t="shared" si="89"/>
        <v>0</v>
      </c>
      <c r="N268" s="155"/>
      <c r="O268" s="67">
        <f t="shared" si="90"/>
        <v>0</v>
      </c>
      <c r="P268" s="106"/>
      <c r="Q268" s="113">
        <f t="shared" si="91"/>
        <v>0</v>
      </c>
      <c r="R268" s="154">
        <v>1</v>
      </c>
      <c r="S268" s="67">
        <f t="shared" si="92"/>
        <v>300</v>
      </c>
      <c r="T268" s="155"/>
      <c r="U268" s="67">
        <f t="shared" si="93"/>
        <v>0</v>
      </c>
      <c r="V268" s="106"/>
      <c r="W268" s="69">
        <f t="shared" si="94"/>
        <v>0</v>
      </c>
      <c r="X268" s="272"/>
      <c r="Y268" s="67">
        <f t="shared" si="97"/>
        <v>0</v>
      </c>
      <c r="Z268" s="155"/>
      <c r="AA268" s="67">
        <f t="shared" si="98"/>
        <v>0</v>
      </c>
      <c r="AB268" s="68"/>
      <c r="AC268" s="69">
        <f t="shared" si="99"/>
        <v>0</v>
      </c>
      <c r="AD268" s="104"/>
      <c r="AE268" s="71"/>
      <c r="AF268" s="71"/>
      <c r="AG268" s="71"/>
    </row>
    <row r="269" spans="1:33" s="71" customFormat="1" ht="17.5" customHeight="1">
      <c r="A269" s="534"/>
      <c r="B269" s="515" t="s">
        <v>816</v>
      </c>
      <c r="C269" s="521"/>
      <c r="D269" s="522"/>
      <c r="E269" s="535"/>
      <c r="F269" s="154"/>
      <c r="G269" s="67"/>
      <c r="H269" s="155"/>
      <c r="I269" s="67"/>
      <c r="J269" s="106"/>
      <c r="K269" s="69"/>
      <c r="L269" s="272"/>
      <c r="M269" s="67"/>
      <c r="N269" s="155"/>
      <c r="O269" s="67"/>
      <c r="P269" s="106"/>
      <c r="Q269" s="113"/>
      <c r="R269" s="154"/>
      <c r="S269" s="67"/>
      <c r="T269" s="155"/>
      <c r="U269" s="67"/>
      <c r="V269" s="106"/>
      <c r="W269" s="69"/>
      <c r="X269" s="272"/>
      <c r="Y269" s="67"/>
      <c r="Z269" s="155"/>
      <c r="AA269" s="67"/>
      <c r="AB269" s="68"/>
      <c r="AC269" s="69"/>
      <c r="AD269" s="104"/>
    </row>
    <row r="270" spans="1:33" s="239" customFormat="1" ht="17.5" customHeight="1">
      <c r="A270" s="383"/>
      <c r="B270" s="514" t="s">
        <v>433</v>
      </c>
      <c r="C270" s="394">
        <f t="shared" si="78"/>
        <v>240</v>
      </c>
      <c r="D270" s="152">
        <v>70</v>
      </c>
      <c r="E270" s="327">
        <f t="shared" si="102"/>
        <v>16800</v>
      </c>
      <c r="F270" s="154">
        <v>20</v>
      </c>
      <c r="G270" s="67">
        <f t="shared" si="86"/>
        <v>1400</v>
      </c>
      <c r="H270" s="155">
        <v>20</v>
      </c>
      <c r="I270" s="67">
        <f t="shared" si="87"/>
        <v>1400</v>
      </c>
      <c r="J270" s="106">
        <v>20</v>
      </c>
      <c r="K270" s="69">
        <f t="shared" si="88"/>
        <v>1400</v>
      </c>
      <c r="L270" s="272">
        <v>20</v>
      </c>
      <c r="M270" s="67">
        <f t="shared" si="89"/>
        <v>1400</v>
      </c>
      <c r="N270" s="155">
        <v>20</v>
      </c>
      <c r="O270" s="67">
        <f t="shared" si="90"/>
        <v>1400</v>
      </c>
      <c r="P270" s="106">
        <v>20</v>
      </c>
      <c r="Q270" s="113">
        <f t="shared" si="91"/>
        <v>1400</v>
      </c>
      <c r="R270" s="154">
        <v>20</v>
      </c>
      <c r="S270" s="67">
        <f t="shared" si="92"/>
        <v>1400</v>
      </c>
      <c r="T270" s="155">
        <v>20</v>
      </c>
      <c r="U270" s="67">
        <f t="shared" si="93"/>
        <v>1400</v>
      </c>
      <c r="V270" s="106">
        <v>20</v>
      </c>
      <c r="W270" s="69">
        <f t="shared" si="94"/>
        <v>1400</v>
      </c>
      <c r="X270" s="272">
        <v>20</v>
      </c>
      <c r="Y270" s="67">
        <f t="shared" si="97"/>
        <v>1400</v>
      </c>
      <c r="Z270" s="155">
        <v>20</v>
      </c>
      <c r="AA270" s="67">
        <f t="shared" si="98"/>
        <v>1400</v>
      </c>
      <c r="AB270" s="68">
        <v>20</v>
      </c>
      <c r="AC270" s="69">
        <f t="shared" si="99"/>
        <v>1400</v>
      </c>
      <c r="AD270" s="104"/>
      <c r="AE270" s="71"/>
      <c r="AF270" s="71"/>
      <c r="AG270" s="71"/>
    </row>
    <row r="271" spans="1:33" s="239" customFormat="1" ht="17.5" customHeight="1">
      <c r="A271" s="25"/>
      <c r="B271" s="329" t="s">
        <v>430</v>
      </c>
      <c r="C271" s="150">
        <f t="shared" si="78"/>
        <v>36</v>
      </c>
      <c r="D271" s="82">
        <v>300</v>
      </c>
      <c r="E271" s="380">
        <f t="shared" si="102"/>
        <v>10800</v>
      </c>
      <c r="F271" s="154">
        <v>3</v>
      </c>
      <c r="G271" s="67">
        <f t="shared" si="86"/>
        <v>900</v>
      </c>
      <c r="H271" s="155">
        <v>3</v>
      </c>
      <c r="I271" s="67">
        <f t="shared" si="87"/>
        <v>900</v>
      </c>
      <c r="J271" s="106">
        <v>3</v>
      </c>
      <c r="K271" s="69">
        <f t="shared" si="88"/>
        <v>900</v>
      </c>
      <c r="L271" s="272">
        <v>3</v>
      </c>
      <c r="M271" s="67">
        <f t="shared" si="89"/>
        <v>900</v>
      </c>
      <c r="N271" s="155">
        <v>3</v>
      </c>
      <c r="O271" s="67">
        <f t="shared" si="90"/>
        <v>900</v>
      </c>
      <c r="P271" s="106">
        <v>3</v>
      </c>
      <c r="Q271" s="113">
        <f t="shared" si="91"/>
        <v>900</v>
      </c>
      <c r="R271" s="154">
        <v>3</v>
      </c>
      <c r="S271" s="67">
        <f t="shared" si="92"/>
        <v>900</v>
      </c>
      <c r="T271" s="155">
        <v>3</v>
      </c>
      <c r="U271" s="67">
        <f t="shared" si="93"/>
        <v>900</v>
      </c>
      <c r="V271" s="106">
        <v>3</v>
      </c>
      <c r="W271" s="69">
        <f t="shared" si="94"/>
        <v>900</v>
      </c>
      <c r="X271" s="272">
        <v>3</v>
      </c>
      <c r="Y271" s="67">
        <f t="shared" si="97"/>
        <v>900</v>
      </c>
      <c r="Z271" s="155">
        <v>3</v>
      </c>
      <c r="AA271" s="67">
        <f t="shared" si="98"/>
        <v>900</v>
      </c>
      <c r="AB271" s="68">
        <v>3</v>
      </c>
      <c r="AC271" s="69">
        <f t="shared" si="99"/>
        <v>900</v>
      </c>
      <c r="AD271" s="104"/>
      <c r="AE271" s="71"/>
      <c r="AF271" s="71"/>
      <c r="AG271" s="71"/>
    </row>
    <row r="272" spans="1:33" s="239" customFormat="1" ht="17.5" customHeight="1">
      <c r="A272" s="282"/>
      <c r="B272" s="330" t="s">
        <v>431</v>
      </c>
      <c r="C272" s="177">
        <f t="shared" si="78"/>
        <v>2</v>
      </c>
      <c r="D272" s="333">
        <v>300</v>
      </c>
      <c r="E272" s="393">
        <f t="shared" si="102"/>
        <v>600</v>
      </c>
      <c r="F272" s="154"/>
      <c r="G272" s="67">
        <f t="shared" si="86"/>
        <v>0</v>
      </c>
      <c r="H272" s="155"/>
      <c r="I272" s="67">
        <f t="shared" si="87"/>
        <v>0</v>
      </c>
      <c r="J272" s="106">
        <v>1</v>
      </c>
      <c r="K272" s="69">
        <f t="shared" si="88"/>
        <v>300</v>
      </c>
      <c r="L272" s="272"/>
      <c r="M272" s="67">
        <f t="shared" si="89"/>
        <v>0</v>
      </c>
      <c r="N272" s="155"/>
      <c r="O272" s="67">
        <f t="shared" si="90"/>
        <v>0</v>
      </c>
      <c r="P272" s="106"/>
      <c r="Q272" s="113">
        <f t="shared" si="91"/>
        <v>0</v>
      </c>
      <c r="R272" s="154"/>
      <c r="S272" s="67">
        <f t="shared" si="92"/>
        <v>0</v>
      </c>
      <c r="T272" s="155"/>
      <c r="U272" s="67">
        <f t="shared" si="93"/>
        <v>0</v>
      </c>
      <c r="V272" s="106">
        <v>1</v>
      </c>
      <c r="W272" s="69">
        <f t="shared" si="94"/>
        <v>300</v>
      </c>
      <c r="X272" s="272"/>
      <c r="Y272" s="67">
        <f t="shared" si="97"/>
        <v>0</v>
      </c>
      <c r="Z272" s="155"/>
      <c r="AA272" s="67">
        <f t="shared" si="98"/>
        <v>0</v>
      </c>
      <c r="AB272" s="68"/>
      <c r="AC272" s="69">
        <f t="shared" si="99"/>
        <v>0</v>
      </c>
      <c r="AD272" s="104"/>
      <c r="AE272" s="71"/>
      <c r="AF272" s="71"/>
      <c r="AG272" s="71"/>
    </row>
    <row r="273" spans="1:33" s="71" customFormat="1" ht="17.5" customHeight="1">
      <c r="A273" s="530"/>
      <c r="B273" s="519" t="s">
        <v>817</v>
      </c>
      <c r="C273" s="521"/>
      <c r="D273" s="522"/>
      <c r="E273" s="535"/>
      <c r="F273" s="154"/>
      <c r="G273" s="67"/>
      <c r="H273" s="155"/>
      <c r="I273" s="67"/>
      <c r="J273" s="106"/>
      <c r="K273" s="69"/>
      <c r="L273" s="272"/>
      <c r="M273" s="67"/>
      <c r="N273" s="155"/>
      <c r="O273" s="67"/>
      <c r="P273" s="106"/>
      <c r="Q273" s="113"/>
      <c r="R273" s="154"/>
      <c r="S273" s="67"/>
      <c r="T273" s="155"/>
      <c r="U273" s="67"/>
      <c r="V273" s="106"/>
      <c r="W273" s="69"/>
      <c r="X273" s="272"/>
      <c r="Y273" s="67"/>
      <c r="Z273" s="155"/>
      <c r="AA273" s="67"/>
      <c r="AB273" s="68"/>
      <c r="AC273" s="69"/>
      <c r="AD273" s="104"/>
    </row>
    <row r="274" spans="1:33" s="239" customFormat="1" ht="17.5" customHeight="1">
      <c r="A274" s="383"/>
      <c r="B274" s="514" t="s">
        <v>433</v>
      </c>
      <c r="C274" s="394">
        <f t="shared" ref="C274:C276" si="103">F274+H274+J274+L274+N274+P274+R274+T274+V274+X274+Z274+AB274</f>
        <v>240</v>
      </c>
      <c r="D274" s="152">
        <v>70</v>
      </c>
      <c r="E274" s="327">
        <f t="shared" ref="E274:E276" si="104">D274*C274</f>
        <v>16800</v>
      </c>
      <c r="F274" s="154">
        <v>20</v>
      </c>
      <c r="G274" s="67">
        <f t="shared" ref="G274:G276" si="105">F274*D274</f>
        <v>1400</v>
      </c>
      <c r="H274" s="155">
        <v>20</v>
      </c>
      <c r="I274" s="67">
        <f t="shared" ref="I274:I276" si="106">H274*D274</f>
        <v>1400</v>
      </c>
      <c r="J274" s="106">
        <v>20</v>
      </c>
      <c r="K274" s="69">
        <f t="shared" ref="K274:K276" si="107">J274*D274</f>
        <v>1400</v>
      </c>
      <c r="L274" s="272">
        <v>20</v>
      </c>
      <c r="M274" s="67">
        <f t="shared" ref="M274:M276" si="108">L274*D274</f>
        <v>1400</v>
      </c>
      <c r="N274" s="155">
        <v>20</v>
      </c>
      <c r="O274" s="67">
        <f t="shared" ref="O274:O276" si="109">N274*D274</f>
        <v>1400</v>
      </c>
      <c r="P274" s="106">
        <v>20</v>
      </c>
      <c r="Q274" s="113">
        <f t="shared" ref="Q274:Q276" si="110">P274*D274</f>
        <v>1400</v>
      </c>
      <c r="R274" s="154">
        <v>20</v>
      </c>
      <c r="S274" s="67">
        <f t="shared" ref="S274:S276" si="111">R274*D274</f>
        <v>1400</v>
      </c>
      <c r="T274" s="155">
        <v>20</v>
      </c>
      <c r="U274" s="67">
        <f t="shared" ref="U274:U276" si="112">T274*D274</f>
        <v>1400</v>
      </c>
      <c r="V274" s="106">
        <v>20</v>
      </c>
      <c r="W274" s="69">
        <f t="shared" ref="W274:W276" si="113">V274*D274</f>
        <v>1400</v>
      </c>
      <c r="X274" s="272">
        <v>20</v>
      </c>
      <c r="Y274" s="67">
        <f t="shared" ref="Y274:Y276" si="114">X274*D274</f>
        <v>1400</v>
      </c>
      <c r="Z274" s="155">
        <v>20</v>
      </c>
      <c r="AA274" s="67">
        <f t="shared" ref="AA274:AA276" si="115">Z274*D274</f>
        <v>1400</v>
      </c>
      <c r="AB274" s="68">
        <v>20</v>
      </c>
      <c r="AC274" s="69">
        <f t="shared" ref="AC274:AC276" si="116">AB274*D274</f>
        <v>1400</v>
      </c>
      <c r="AD274" s="104"/>
      <c r="AE274" s="71"/>
      <c r="AF274" s="71"/>
      <c r="AG274" s="71"/>
    </row>
    <row r="275" spans="1:33" s="239" customFormat="1" ht="17.5" customHeight="1">
      <c r="A275" s="25"/>
      <c r="B275" s="329" t="s">
        <v>430</v>
      </c>
      <c r="C275" s="150">
        <f t="shared" si="103"/>
        <v>36</v>
      </c>
      <c r="D275" s="82">
        <v>300</v>
      </c>
      <c r="E275" s="380">
        <f t="shared" si="104"/>
        <v>10800</v>
      </c>
      <c r="F275" s="154">
        <v>3</v>
      </c>
      <c r="G275" s="67">
        <f t="shared" si="105"/>
        <v>900</v>
      </c>
      <c r="H275" s="155">
        <v>3</v>
      </c>
      <c r="I275" s="67">
        <f t="shared" si="106"/>
        <v>900</v>
      </c>
      <c r="J275" s="106">
        <v>3</v>
      </c>
      <c r="K275" s="69">
        <f t="shared" si="107"/>
        <v>900</v>
      </c>
      <c r="L275" s="272">
        <v>3</v>
      </c>
      <c r="M275" s="67">
        <f t="shared" si="108"/>
        <v>900</v>
      </c>
      <c r="N275" s="155">
        <v>3</v>
      </c>
      <c r="O275" s="67">
        <f t="shared" si="109"/>
        <v>900</v>
      </c>
      <c r="P275" s="106">
        <v>3</v>
      </c>
      <c r="Q275" s="113">
        <f t="shared" si="110"/>
        <v>900</v>
      </c>
      <c r="R275" s="154">
        <v>3</v>
      </c>
      <c r="S275" s="67">
        <f t="shared" si="111"/>
        <v>900</v>
      </c>
      <c r="T275" s="155">
        <v>3</v>
      </c>
      <c r="U275" s="67">
        <f t="shared" si="112"/>
        <v>900</v>
      </c>
      <c r="V275" s="106">
        <v>3</v>
      </c>
      <c r="W275" s="69">
        <f t="shared" si="113"/>
        <v>900</v>
      </c>
      <c r="X275" s="272">
        <v>3</v>
      </c>
      <c r="Y275" s="67">
        <f t="shared" si="114"/>
        <v>900</v>
      </c>
      <c r="Z275" s="155">
        <v>3</v>
      </c>
      <c r="AA275" s="67">
        <f t="shared" si="115"/>
        <v>900</v>
      </c>
      <c r="AB275" s="68">
        <v>3</v>
      </c>
      <c r="AC275" s="69">
        <f t="shared" si="116"/>
        <v>900</v>
      </c>
      <c r="AD275" s="104"/>
      <c r="AE275" s="71"/>
      <c r="AF275" s="71"/>
      <c r="AG275" s="71"/>
    </row>
    <row r="276" spans="1:33" s="239" customFormat="1" ht="17.5" customHeight="1">
      <c r="A276" s="282"/>
      <c r="B276" s="330" t="s">
        <v>431</v>
      </c>
      <c r="C276" s="177">
        <f t="shared" si="103"/>
        <v>2</v>
      </c>
      <c r="D276" s="333">
        <v>300</v>
      </c>
      <c r="E276" s="380">
        <f t="shared" si="104"/>
        <v>600</v>
      </c>
      <c r="F276" s="154"/>
      <c r="G276" s="67">
        <f t="shared" si="105"/>
        <v>0</v>
      </c>
      <c r="H276" s="155">
        <v>1</v>
      </c>
      <c r="I276" s="67">
        <f t="shared" si="106"/>
        <v>300</v>
      </c>
      <c r="J276" s="106"/>
      <c r="K276" s="69">
        <f t="shared" si="107"/>
        <v>0</v>
      </c>
      <c r="L276" s="272"/>
      <c r="M276" s="67">
        <f t="shared" si="108"/>
        <v>0</v>
      </c>
      <c r="N276" s="155"/>
      <c r="O276" s="67">
        <f t="shared" si="109"/>
        <v>0</v>
      </c>
      <c r="P276" s="106"/>
      <c r="Q276" s="113">
        <f t="shared" si="110"/>
        <v>0</v>
      </c>
      <c r="R276" s="154"/>
      <c r="S276" s="67">
        <f t="shared" si="111"/>
        <v>0</v>
      </c>
      <c r="T276" s="155">
        <v>1</v>
      </c>
      <c r="U276" s="67">
        <f t="shared" si="112"/>
        <v>300</v>
      </c>
      <c r="V276" s="106"/>
      <c r="W276" s="69">
        <f t="shared" si="113"/>
        <v>0</v>
      </c>
      <c r="X276" s="272"/>
      <c r="Y276" s="67">
        <f t="shared" si="114"/>
        <v>0</v>
      </c>
      <c r="Z276" s="155"/>
      <c r="AA276" s="67">
        <f t="shared" si="115"/>
        <v>0</v>
      </c>
      <c r="AB276" s="68"/>
      <c r="AC276" s="69">
        <f t="shared" si="116"/>
        <v>0</v>
      </c>
      <c r="AD276" s="104"/>
      <c r="AE276" s="71"/>
      <c r="AF276" s="71"/>
      <c r="AG276" s="71"/>
    </row>
    <row r="277" spans="1:33" s="71" customFormat="1" ht="17.5" customHeight="1">
      <c r="A277" s="530"/>
      <c r="B277" s="519" t="s">
        <v>818</v>
      </c>
      <c r="C277" s="521"/>
      <c r="D277" s="549"/>
      <c r="E277" s="535"/>
      <c r="F277" s="154"/>
      <c r="G277" s="67"/>
      <c r="H277" s="155"/>
      <c r="I277" s="67"/>
      <c r="J277" s="106"/>
      <c r="K277" s="69"/>
      <c r="L277" s="272"/>
      <c r="M277" s="67"/>
      <c r="N277" s="155"/>
      <c r="O277" s="67"/>
      <c r="P277" s="106"/>
      <c r="Q277" s="113"/>
      <c r="R277" s="154"/>
      <c r="S277" s="67"/>
      <c r="T277" s="155"/>
      <c r="U277" s="67"/>
      <c r="V277" s="106"/>
      <c r="W277" s="69"/>
      <c r="X277" s="272"/>
      <c r="Y277" s="67"/>
      <c r="Z277" s="155"/>
      <c r="AA277" s="67"/>
      <c r="AB277" s="68"/>
      <c r="AC277" s="69"/>
      <c r="AD277" s="104"/>
    </row>
    <row r="278" spans="1:33" s="265" customFormat="1" ht="17.5" customHeight="1">
      <c r="A278" s="383"/>
      <c r="B278" s="514" t="s">
        <v>433</v>
      </c>
      <c r="C278" s="394">
        <f t="shared" si="78"/>
        <v>240</v>
      </c>
      <c r="D278" s="152">
        <v>70</v>
      </c>
      <c r="E278" s="380">
        <f t="shared" si="102"/>
        <v>16800</v>
      </c>
      <c r="F278" s="154">
        <v>20</v>
      </c>
      <c r="G278" s="67">
        <f t="shared" ref="G278:G280" si="117">F278*D278</f>
        <v>1400</v>
      </c>
      <c r="H278" s="155">
        <v>20</v>
      </c>
      <c r="I278" s="67">
        <f t="shared" ref="I278:I280" si="118">H278*D278</f>
        <v>1400</v>
      </c>
      <c r="J278" s="106">
        <v>20</v>
      </c>
      <c r="K278" s="69">
        <f t="shared" ref="K278:K280" si="119">J278*D278</f>
        <v>1400</v>
      </c>
      <c r="L278" s="272">
        <v>20</v>
      </c>
      <c r="M278" s="67">
        <f t="shared" si="89"/>
        <v>1400</v>
      </c>
      <c r="N278" s="155">
        <v>20</v>
      </c>
      <c r="O278" s="67">
        <f t="shared" si="90"/>
        <v>1400</v>
      </c>
      <c r="P278" s="106">
        <v>20</v>
      </c>
      <c r="Q278" s="113">
        <f t="shared" si="91"/>
        <v>1400</v>
      </c>
      <c r="R278" s="154">
        <v>20</v>
      </c>
      <c r="S278" s="67">
        <f t="shared" si="92"/>
        <v>1400</v>
      </c>
      <c r="T278" s="155">
        <v>20</v>
      </c>
      <c r="U278" s="67">
        <f t="shared" si="93"/>
        <v>1400</v>
      </c>
      <c r="V278" s="106">
        <v>20</v>
      </c>
      <c r="W278" s="69">
        <f t="shared" si="94"/>
        <v>1400</v>
      </c>
      <c r="X278" s="272">
        <v>20</v>
      </c>
      <c r="Y278" s="67">
        <f t="shared" si="97"/>
        <v>1400</v>
      </c>
      <c r="Z278" s="155">
        <v>20</v>
      </c>
      <c r="AA278" s="67">
        <f t="shared" si="98"/>
        <v>1400</v>
      </c>
      <c r="AB278" s="106">
        <v>20</v>
      </c>
      <c r="AC278" s="69">
        <f t="shared" si="99"/>
        <v>1400</v>
      </c>
      <c r="AD278" s="104"/>
      <c r="AE278" s="71"/>
      <c r="AF278" s="71"/>
      <c r="AG278" s="71"/>
    </row>
    <row r="279" spans="1:33" s="265" customFormat="1" ht="17.5" customHeight="1">
      <c r="A279" s="25"/>
      <c r="B279" s="329" t="s">
        <v>430</v>
      </c>
      <c r="C279" s="150">
        <f t="shared" si="78"/>
        <v>36</v>
      </c>
      <c r="D279" s="82">
        <v>300</v>
      </c>
      <c r="E279" s="380">
        <f t="shared" si="102"/>
        <v>10800</v>
      </c>
      <c r="F279" s="154">
        <v>3</v>
      </c>
      <c r="G279" s="67">
        <f t="shared" si="117"/>
        <v>900</v>
      </c>
      <c r="H279" s="155">
        <v>3</v>
      </c>
      <c r="I279" s="67">
        <f t="shared" si="118"/>
        <v>900</v>
      </c>
      <c r="J279" s="106">
        <v>3</v>
      </c>
      <c r="K279" s="69">
        <f t="shared" si="119"/>
        <v>900</v>
      </c>
      <c r="L279" s="272">
        <v>3</v>
      </c>
      <c r="M279" s="67">
        <f t="shared" ref="M279:M284" si="120">L279*D279</f>
        <v>900</v>
      </c>
      <c r="N279" s="155">
        <v>3</v>
      </c>
      <c r="O279" s="67">
        <f t="shared" ref="O279:O284" si="121">N279*D279</f>
        <v>900</v>
      </c>
      <c r="P279" s="106">
        <v>3</v>
      </c>
      <c r="Q279" s="113">
        <f t="shared" ref="Q279:Q284" si="122">P279*D279</f>
        <v>900</v>
      </c>
      <c r="R279" s="154">
        <v>3</v>
      </c>
      <c r="S279" s="67">
        <f t="shared" ref="S279:S284" si="123">R279*D279</f>
        <v>900</v>
      </c>
      <c r="T279" s="155">
        <v>3</v>
      </c>
      <c r="U279" s="67">
        <f t="shared" ref="U279:U284" si="124">T279*D279</f>
        <v>900</v>
      </c>
      <c r="V279" s="106">
        <v>3</v>
      </c>
      <c r="W279" s="69">
        <f t="shared" ref="W279:W284" si="125">V279*D279</f>
        <v>900</v>
      </c>
      <c r="X279" s="272">
        <v>3</v>
      </c>
      <c r="Y279" s="67">
        <f t="shared" si="97"/>
        <v>900</v>
      </c>
      <c r="Z279" s="155">
        <v>3</v>
      </c>
      <c r="AA279" s="67">
        <f t="shared" si="98"/>
        <v>900</v>
      </c>
      <c r="AB279" s="106">
        <v>3</v>
      </c>
      <c r="AC279" s="69">
        <f t="shared" si="99"/>
        <v>900</v>
      </c>
      <c r="AD279" s="104"/>
      <c r="AE279" s="71"/>
      <c r="AF279" s="71"/>
      <c r="AG279" s="71"/>
    </row>
    <row r="280" spans="1:33" s="265" customFormat="1" ht="17.5" customHeight="1">
      <c r="A280" s="282"/>
      <c r="B280" s="330" t="s">
        <v>431</v>
      </c>
      <c r="C280" s="177">
        <f t="shared" si="78"/>
        <v>2</v>
      </c>
      <c r="D280" s="333">
        <v>300</v>
      </c>
      <c r="E280" s="393">
        <f t="shared" si="102"/>
        <v>600</v>
      </c>
      <c r="F280" s="154"/>
      <c r="G280" s="67">
        <f t="shared" si="117"/>
        <v>0</v>
      </c>
      <c r="H280" s="155"/>
      <c r="I280" s="67">
        <f t="shared" si="118"/>
        <v>0</v>
      </c>
      <c r="J280" s="106">
        <v>1</v>
      </c>
      <c r="K280" s="69">
        <f t="shared" si="119"/>
        <v>300</v>
      </c>
      <c r="L280" s="272"/>
      <c r="M280" s="67">
        <f t="shared" si="120"/>
        <v>0</v>
      </c>
      <c r="N280" s="155"/>
      <c r="O280" s="67">
        <f t="shared" si="121"/>
        <v>0</v>
      </c>
      <c r="P280" s="106"/>
      <c r="Q280" s="113">
        <f t="shared" si="122"/>
        <v>0</v>
      </c>
      <c r="R280" s="154"/>
      <c r="S280" s="67">
        <f t="shared" si="123"/>
        <v>0</v>
      </c>
      <c r="T280" s="155"/>
      <c r="U280" s="67">
        <f t="shared" si="124"/>
        <v>0</v>
      </c>
      <c r="V280" s="106">
        <v>1</v>
      </c>
      <c r="W280" s="69">
        <f t="shared" si="125"/>
        <v>300</v>
      </c>
      <c r="X280" s="272"/>
      <c r="Y280" s="67">
        <f t="shared" si="97"/>
        <v>0</v>
      </c>
      <c r="Z280" s="155"/>
      <c r="AA280" s="67">
        <f t="shared" si="98"/>
        <v>0</v>
      </c>
      <c r="AB280" s="106"/>
      <c r="AC280" s="69">
        <f t="shared" si="99"/>
        <v>0</v>
      </c>
      <c r="AD280" s="104"/>
      <c r="AE280" s="71"/>
      <c r="AF280" s="71"/>
      <c r="AG280" s="71"/>
    </row>
    <row r="281" spans="1:33" s="71" customFormat="1" ht="17.5" customHeight="1">
      <c r="A281" s="530"/>
      <c r="B281" s="519" t="s">
        <v>593</v>
      </c>
      <c r="C281" s="521"/>
      <c r="D281" s="522"/>
      <c r="E281" s="535"/>
      <c r="F281" s="154"/>
      <c r="G281" s="67"/>
      <c r="H281" s="155"/>
      <c r="I281" s="67"/>
      <c r="J281" s="106"/>
      <c r="K281" s="69"/>
      <c r="L281" s="272"/>
      <c r="M281" s="67"/>
      <c r="N281" s="155"/>
      <c r="O281" s="67"/>
      <c r="P281" s="106"/>
      <c r="Q281" s="113"/>
      <c r="R281" s="154"/>
      <c r="S281" s="67"/>
      <c r="T281" s="155"/>
      <c r="U281" s="67"/>
      <c r="V281" s="106"/>
      <c r="W281" s="69"/>
      <c r="X281" s="272"/>
      <c r="Y281" s="67"/>
      <c r="Z281" s="155"/>
      <c r="AA281" s="67"/>
      <c r="AB281" s="68"/>
      <c r="AC281" s="69"/>
      <c r="AD281" s="104"/>
    </row>
    <row r="282" spans="1:33" s="265" customFormat="1" ht="17.5" customHeight="1">
      <c r="A282" s="383"/>
      <c r="B282" s="514" t="s">
        <v>433</v>
      </c>
      <c r="C282" s="394">
        <f t="shared" si="78"/>
        <v>240</v>
      </c>
      <c r="D282" s="152">
        <v>70</v>
      </c>
      <c r="E282" s="327">
        <f t="shared" si="102"/>
        <v>16800</v>
      </c>
      <c r="F282" s="154">
        <v>20</v>
      </c>
      <c r="G282" s="67">
        <f t="shared" ref="G282:G297" si="126">F282*D282</f>
        <v>1400</v>
      </c>
      <c r="H282" s="155">
        <v>20</v>
      </c>
      <c r="I282" s="67">
        <f t="shared" ref="I282:I297" si="127">H282*D282</f>
        <v>1400</v>
      </c>
      <c r="J282" s="106">
        <v>20</v>
      </c>
      <c r="K282" s="69">
        <f t="shared" ref="K282:K297" si="128">J282*D282</f>
        <v>1400</v>
      </c>
      <c r="L282" s="272">
        <v>20</v>
      </c>
      <c r="M282" s="67">
        <f t="shared" si="120"/>
        <v>1400</v>
      </c>
      <c r="N282" s="155">
        <v>20</v>
      </c>
      <c r="O282" s="67">
        <f t="shared" si="121"/>
        <v>1400</v>
      </c>
      <c r="P282" s="106">
        <v>20</v>
      </c>
      <c r="Q282" s="113">
        <f t="shared" si="122"/>
        <v>1400</v>
      </c>
      <c r="R282" s="154">
        <v>20</v>
      </c>
      <c r="S282" s="67">
        <f t="shared" si="123"/>
        <v>1400</v>
      </c>
      <c r="T282" s="155">
        <v>20</v>
      </c>
      <c r="U282" s="67">
        <f t="shared" si="124"/>
        <v>1400</v>
      </c>
      <c r="V282" s="106">
        <v>20</v>
      </c>
      <c r="W282" s="69">
        <f t="shared" si="125"/>
        <v>1400</v>
      </c>
      <c r="X282" s="272">
        <v>20</v>
      </c>
      <c r="Y282" s="67">
        <f t="shared" ref="Y282:Y284" si="129">X282*D282</f>
        <v>1400</v>
      </c>
      <c r="Z282" s="155">
        <v>20</v>
      </c>
      <c r="AA282" s="67">
        <f t="shared" ref="AA282:AA284" si="130">Z282*D282</f>
        <v>1400</v>
      </c>
      <c r="AB282" s="106">
        <v>20</v>
      </c>
      <c r="AC282" s="69">
        <f t="shared" ref="AC282:AC286" si="131">AB282*D282</f>
        <v>1400</v>
      </c>
      <c r="AD282" s="104"/>
      <c r="AE282" s="71"/>
      <c r="AF282" s="71"/>
      <c r="AG282" s="71"/>
    </row>
    <row r="283" spans="1:33" s="265" customFormat="1" ht="17.5" customHeight="1">
      <c r="A283" s="25"/>
      <c r="B283" s="329" t="s">
        <v>430</v>
      </c>
      <c r="C283" s="150">
        <f t="shared" si="78"/>
        <v>36</v>
      </c>
      <c r="D283" s="82">
        <v>300</v>
      </c>
      <c r="E283" s="380">
        <f t="shared" si="102"/>
        <v>10800</v>
      </c>
      <c r="F283" s="154">
        <v>3</v>
      </c>
      <c r="G283" s="67">
        <f t="shared" si="126"/>
        <v>900</v>
      </c>
      <c r="H283" s="155">
        <v>3</v>
      </c>
      <c r="I283" s="67">
        <f t="shared" si="127"/>
        <v>900</v>
      </c>
      <c r="J283" s="106">
        <v>3</v>
      </c>
      <c r="K283" s="69">
        <f t="shared" si="128"/>
        <v>900</v>
      </c>
      <c r="L283" s="272">
        <v>3</v>
      </c>
      <c r="M283" s="67">
        <f t="shared" si="120"/>
        <v>900</v>
      </c>
      <c r="N283" s="155">
        <v>3</v>
      </c>
      <c r="O283" s="67">
        <f t="shared" si="121"/>
        <v>900</v>
      </c>
      <c r="P283" s="106">
        <v>3</v>
      </c>
      <c r="Q283" s="113">
        <f t="shared" si="122"/>
        <v>900</v>
      </c>
      <c r="R283" s="154">
        <v>3</v>
      </c>
      <c r="S283" s="67">
        <f t="shared" si="123"/>
        <v>900</v>
      </c>
      <c r="T283" s="155">
        <v>3</v>
      </c>
      <c r="U283" s="67">
        <f t="shared" si="124"/>
        <v>900</v>
      </c>
      <c r="V283" s="106">
        <v>3</v>
      </c>
      <c r="W283" s="69">
        <f t="shared" si="125"/>
        <v>900</v>
      </c>
      <c r="X283" s="272">
        <v>3</v>
      </c>
      <c r="Y283" s="67">
        <f t="shared" si="129"/>
        <v>900</v>
      </c>
      <c r="Z283" s="155">
        <v>3</v>
      </c>
      <c r="AA283" s="67">
        <f t="shared" si="130"/>
        <v>900</v>
      </c>
      <c r="AB283" s="106">
        <v>3</v>
      </c>
      <c r="AC283" s="69">
        <f t="shared" si="131"/>
        <v>900</v>
      </c>
      <c r="AD283" s="104"/>
      <c r="AE283" s="71"/>
      <c r="AF283" s="71"/>
      <c r="AG283" s="71"/>
    </row>
    <row r="284" spans="1:33" s="265" customFormat="1" ht="17.5" customHeight="1">
      <c r="A284" s="282"/>
      <c r="B284" s="330" t="s">
        <v>431</v>
      </c>
      <c r="C284" s="177">
        <f t="shared" si="78"/>
        <v>2</v>
      </c>
      <c r="D284" s="333">
        <v>300</v>
      </c>
      <c r="E284" s="393">
        <f t="shared" si="102"/>
        <v>600</v>
      </c>
      <c r="F284" s="154"/>
      <c r="G284" s="67">
        <f t="shared" si="126"/>
        <v>0</v>
      </c>
      <c r="H284" s="155"/>
      <c r="I284" s="67">
        <f t="shared" si="127"/>
        <v>0</v>
      </c>
      <c r="J284" s="106"/>
      <c r="K284" s="69">
        <f t="shared" si="128"/>
        <v>0</v>
      </c>
      <c r="L284" s="272">
        <v>1</v>
      </c>
      <c r="M284" s="67">
        <f t="shared" si="120"/>
        <v>300</v>
      </c>
      <c r="N284" s="155"/>
      <c r="O284" s="67">
        <f t="shared" si="121"/>
        <v>0</v>
      </c>
      <c r="P284" s="106"/>
      <c r="Q284" s="113">
        <f t="shared" si="122"/>
        <v>0</v>
      </c>
      <c r="R284" s="154"/>
      <c r="S284" s="67">
        <f t="shared" si="123"/>
        <v>0</v>
      </c>
      <c r="T284" s="155"/>
      <c r="U284" s="67">
        <f t="shared" si="124"/>
        <v>0</v>
      </c>
      <c r="V284" s="106"/>
      <c r="W284" s="69">
        <f t="shared" si="125"/>
        <v>0</v>
      </c>
      <c r="X284" s="272">
        <v>1</v>
      </c>
      <c r="Y284" s="67">
        <f t="shared" si="129"/>
        <v>300</v>
      </c>
      <c r="Z284" s="155"/>
      <c r="AA284" s="67">
        <f t="shared" si="130"/>
        <v>0</v>
      </c>
      <c r="AB284" s="106"/>
      <c r="AC284" s="69">
        <f t="shared" si="131"/>
        <v>0</v>
      </c>
      <c r="AD284" s="104"/>
      <c r="AE284" s="71"/>
      <c r="AF284" s="71"/>
      <c r="AG284" s="71"/>
    </row>
    <row r="285" spans="1:33" s="71" customFormat="1" ht="17.5" customHeight="1">
      <c r="A285" s="530"/>
      <c r="B285" s="519" t="s">
        <v>819</v>
      </c>
      <c r="C285" s="521"/>
      <c r="D285" s="522"/>
      <c r="E285" s="535"/>
      <c r="F285" s="154"/>
      <c r="G285" s="113"/>
      <c r="H285" s="155"/>
      <c r="I285" s="67"/>
      <c r="J285" s="133"/>
      <c r="K285" s="69"/>
      <c r="L285" s="272"/>
      <c r="M285" s="113"/>
      <c r="N285" s="155"/>
      <c r="O285" s="67"/>
      <c r="P285" s="133"/>
      <c r="Q285" s="113"/>
      <c r="R285" s="154"/>
      <c r="S285" s="113"/>
      <c r="T285" s="155"/>
      <c r="U285" s="67"/>
      <c r="V285" s="133"/>
      <c r="W285" s="69"/>
      <c r="X285" s="272"/>
      <c r="Y285" s="113"/>
      <c r="Z285" s="155"/>
      <c r="AA285" s="67"/>
      <c r="AB285" s="112"/>
      <c r="AC285" s="69"/>
      <c r="AD285" s="104"/>
    </row>
    <row r="286" spans="1:33" s="265" customFormat="1" ht="17.5" customHeight="1">
      <c r="A286" s="383"/>
      <c r="B286" s="514" t="s">
        <v>433</v>
      </c>
      <c r="C286" s="394">
        <f t="shared" si="78"/>
        <v>240</v>
      </c>
      <c r="D286" s="152">
        <v>70</v>
      </c>
      <c r="E286" s="327">
        <f t="shared" si="102"/>
        <v>16800</v>
      </c>
      <c r="F286" s="154">
        <v>20</v>
      </c>
      <c r="G286" s="113">
        <f t="shared" si="126"/>
        <v>1400</v>
      </c>
      <c r="H286" s="155">
        <v>20</v>
      </c>
      <c r="I286" s="67">
        <f t="shared" si="127"/>
        <v>1400</v>
      </c>
      <c r="J286" s="272">
        <v>20</v>
      </c>
      <c r="K286" s="69">
        <f t="shared" si="128"/>
        <v>1400</v>
      </c>
      <c r="L286" s="272">
        <v>20</v>
      </c>
      <c r="M286" s="113">
        <f t="shared" ref="M286:M297" si="132">L286*D286</f>
        <v>1400</v>
      </c>
      <c r="N286" s="155">
        <v>20</v>
      </c>
      <c r="O286" s="67">
        <f t="shared" ref="O286:O297" si="133">N286*D286</f>
        <v>1400</v>
      </c>
      <c r="P286" s="272">
        <v>20</v>
      </c>
      <c r="Q286" s="113">
        <f t="shared" ref="Q286:Q297" si="134">P286*D286</f>
        <v>1400</v>
      </c>
      <c r="R286" s="154">
        <v>20</v>
      </c>
      <c r="S286" s="113">
        <f t="shared" ref="S286:S297" si="135">R286*D286</f>
        <v>1400</v>
      </c>
      <c r="T286" s="155">
        <v>20</v>
      </c>
      <c r="U286" s="67">
        <f t="shared" ref="U286:U297" si="136">T286*D286</f>
        <v>1400</v>
      </c>
      <c r="V286" s="272">
        <v>20</v>
      </c>
      <c r="W286" s="69">
        <f t="shared" ref="W286:W297" si="137">V286*D286</f>
        <v>1400</v>
      </c>
      <c r="X286" s="272">
        <v>20</v>
      </c>
      <c r="Y286" s="113">
        <f t="shared" ref="Y286:Y297" si="138">X286*D286</f>
        <v>1400</v>
      </c>
      <c r="Z286" s="155">
        <v>20</v>
      </c>
      <c r="AA286" s="67">
        <f t="shared" ref="AA286:AA297" si="139">Z286*D286</f>
        <v>1400</v>
      </c>
      <c r="AB286" s="272">
        <v>20</v>
      </c>
      <c r="AC286" s="69">
        <f t="shared" si="131"/>
        <v>1400</v>
      </c>
      <c r="AD286" s="104"/>
      <c r="AE286" s="71"/>
      <c r="AF286" s="71"/>
      <c r="AG286" s="71"/>
    </row>
    <row r="287" spans="1:33" s="265" customFormat="1" ht="17.5" customHeight="1">
      <c r="A287" s="25"/>
      <c r="B287" s="329" t="s">
        <v>430</v>
      </c>
      <c r="C287" s="150">
        <f t="shared" si="78"/>
        <v>36</v>
      </c>
      <c r="D287" s="82">
        <v>300</v>
      </c>
      <c r="E287" s="380">
        <f t="shared" si="102"/>
        <v>10800</v>
      </c>
      <c r="F287" s="154">
        <v>3</v>
      </c>
      <c r="G287" s="113">
        <f t="shared" si="126"/>
        <v>900</v>
      </c>
      <c r="H287" s="155">
        <v>3</v>
      </c>
      <c r="I287" s="67">
        <f t="shared" si="127"/>
        <v>900</v>
      </c>
      <c r="J287" s="272">
        <v>3</v>
      </c>
      <c r="K287" s="69">
        <f t="shared" si="128"/>
        <v>900</v>
      </c>
      <c r="L287" s="272">
        <v>3</v>
      </c>
      <c r="M287" s="113">
        <f t="shared" si="132"/>
        <v>900</v>
      </c>
      <c r="N287" s="155">
        <v>3</v>
      </c>
      <c r="O287" s="67">
        <f t="shared" si="133"/>
        <v>900</v>
      </c>
      <c r="P287" s="272">
        <v>3</v>
      </c>
      <c r="Q287" s="113">
        <f t="shared" si="134"/>
        <v>900</v>
      </c>
      <c r="R287" s="154">
        <v>3</v>
      </c>
      <c r="S287" s="113">
        <f t="shared" si="135"/>
        <v>900</v>
      </c>
      <c r="T287" s="155">
        <v>3</v>
      </c>
      <c r="U287" s="67">
        <f t="shared" si="136"/>
        <v>900</v>
      </c>
      <c r="V287" s="272">
        <v>3</v>
      </c>
      <c r="W287" s="69">
        <f t="shared" si="137"/>
        <v>900</v>
      </c>
      <c r="X287" s="272">
        <v>3</v>
      </c>
      <c r="Y287" s="113">
        <f t="shared" si="138"/>
        <v>900</v>
      </c>
      <c r="Z287" s="155">
        <v>3</v>
      </c>
      <c r="AA287" s="67">
        <f t="shared" si="139"/>
        <v>900</v>
      </c>
      <c r="AB287" s="272">
        <v>3</v>
      </c>
      <c r="AC287" s="69">
        <f t="shared" ref="AC287:AC297" si="140">AB287*D287</f>
        <v>900</v>
      </c>
      <c r="AD287" s="104"/>
      <c r="AE287" s="71"/>
      <c r="AF287" s="71"/>
      <c r="AG287" s="71"/>
    </row>
    <row r="288" spans="1:33" s="265" customFormat="1" ht="17.5" customHeight="1">
      <c r="A288" s="25"/>
      <c r="B288" s="329" t="s">
        <v>431</v>
      </c>
      <c r="C288" s="150">
        <f t="shared" si="78"/>
        <v>2</v>
      </c>
      <c r="D288" s="82">
        <v>300</v>
      </c>
      <c r="E288" s="380">
        <f t="shared" si="102"/>
        <v>600</v>
      </c>
      <c r="F288" s="154"/>
      <c r="G288" s="113">
        <f t="shared" si="126"/>
        <v>0</v>
      </c>
      <c r="H288" s="155"/>
      <c r="I288" s="67">
        <f t="shared" si="127"/>
        <v>0</v>
      </c>
      <c r="J288" s="133"/>
      <c r="K288" s="69">
        <f t="shared" si="128"/>
        <v>0</v>
      </c>
      <c r="L288" s="272"/>
      <c r="M288" s="113">
        <f t="shared" si="132"/>
        <v>0</v>
      </c>
      <c r="N288" s="155">
        <v>1</v>
      </c>
      <c r="O288" s="67">
        <f t="shared" si="133"/>
        <v>300</v>
      </c>
      <c r="P288" s="133"/>
      <c r="Q288" s="113">
        <f t="shared" si="134"/>
        <v>0</v>
      </c>
      <c r="R288" s="154"/>
      <c r="S288" s="113">
        <f t="shared" si="135"/>
        <v>0</v>
      </c>
      <c r="T288" s="155"/>
      <c r="U288" s="67">
        <f t="shared" si="136"/>
        <v>0</v>
      </c>
      <c r="V288" s="133"/>
      <c r="W288" s="69">
        <f t="shared" si="137"/>
        <v>0</v>
      </c>
      <c r="X288" s="272"/>
      <c r="Y288" s="113">
        <f t="shared" si="138"/>
        <v>0</v>
      </c>
      <c r="Z288" s="155">
        <v>1</v>
      </c>
      <c r="AA288" s="67">
        <f t="shared" si="139"/>
        <v>300</v>
      </c>
      <c r="AB288" s="112"/>
      <c r="AC288" s="69">
        <f t="shared" si="140"/>
        <v>0</v>
      </c>
      <c r="AD288" s="104"/>
      <c r="AE288" s="104"/>
      <c r="AF288" s="71"/>
      <c r="AG288" s="71"/>
    </row>
    <row r="289" spans="1:33" s="71" customFormat="1" ht="17.5" customHeight="1">
      <c r="A289" s="484">
        <v>50205010</v>
      </c>
      <c r="B289" s="209" t="s">
        <v>604</v>
      </c>
      <c r="C289" s="209"/>
      <c r="D289" s="90"/>
      <c r="E289" s="196"/>
      <c r="F289" s="154"/>
      <c r="G289" s="67"/>
      <c r="H289" s="155"/>
      <c r="I289" s="67"/>
      <c r="J289" s="106"/>
      <c r="K289" s="69"/>
      <c r="L289" s="272"/>
      <c r="M289" s="67"/>
      <c r="N289" s="155"/>
      <c r="O289" s="67"/>
      <c r="P289" s="106"/>
      <c r="Q289" s="113"/>
      <c r="R289" s="154"/>
      <c r="S289" s="67"/>
      <c r="T289" s="155"/>
      <c r="U289" s="67"/>
      <c r="V289" s="106"/>
      <c r="W289" s="69"/>
      <c r="X289" s="272"/>
      <c r="Y289" s="67"/>
      <c r="Z289" s="155"/>
      <c r="AA289" s="67"/>
      <c r="AB289" s="68"/>
      <c r="AC289" s="69"/>
      <c r="AD289" s="104"/>
    </row>
    <row r="290" spans="1:33" s="265" customFormat="1" ht="20.5" customHeight="1">
      <c r="A290" s="350"/>
      <c r="B290" s="354" t="s">
        <v>605</v>
      </c>
      <c r="C290" s="191">
        <f t="shared" ref="C290" si="141">F290+H290+J290+L290+N290+P290+R290+T290+V290+X290+Z290+AB290</f>
        <v>1</v>
      </c>
      <c r="D290" s="82">
        <v>5000</v>
      </c>
      <c r="E290" s="194">
        <f t="shared" si="102"/>
        <v>5000</v>
      </c>
      <c r="F290" s="154"/>
      <c r="G290" s="67">
        <f t="shared" si="126"/>
        <v>0</v>
      </c>
      <c r="H290" s="155"/>
      <c r="I290" s="67">
        <f t="shared" si="127"/>
        <v>0</v>
      </c>
      <c r="J290" s="106"/>
      <c r="K290" s="69">
        <f t="shared" si="128"/>
        <v>0</v>
      </c>
      <c r="L290" s="272">
        <v>1</v>
      </c>
      <c r="M290" s="67">
        <f t="shared" si="132"/>
        <v>5000</v>
      </c>
      <c r="N290" s="155"/>
      <c r="O290" s="67">
        <f t="shared" si="133"/>
        <v>0</v>
      </c>
      <c r="P290" s="106"/>
      <c r="Q290" s="113">
        <f t="shared" si="134"/>
        <v>0</v>
      </c>
      <c r="R290" s="154"/>
      <c r="S290" s="67">
        <f t="shared" si="135"/>
        <v>0</v>
      </c>
      <c r="T290" s="155"/>
      <c r="U290" s="67">
        <f t="shared" si="136"/>
        <v>0</v>
      </c>
      <c r="V290" s="106"/>
      <c r="W290" s="69">
        <f t="shared" si="137"/>
        <v>0</v>
      </c>
      <c r="X290" s="272"/>
      <c r="Y290" s="67">
        <f t="shared" si="138"/>
        <v>0</v>
      </c>
      <c r="Z290" s="155"/>
      <c r="AA290" s="67">
        <f t="shared" si="139"/>
        <v>0</v>
      </c>
      <c r="AB290" s="68"/>
      <c r="AC290" s="69">
        <f t="shared" si="140"/>
        <v>0</v>
      </c>
      <c r="AD290" s="104"/>
      <c r="AE290" s="71"/>
      <c r="AF290" s="71"/>
      <c r="AG290" s="71"/>
    </row>
    <row r="291" spans="1:33" s="71" customFormat="1" ht="17.5" customHeight="1">
      <c r="A291" s="484">
        <v>50205020</v>
      </c>
      <c r="B291" s="209" t="s">
        <v>606</v>
      </c>
      <c r="C291" s="209"/>
      <c r="D291" s="90"/>
      <c r="E291" s="196"/>
      <c r="F291" s="154"/>
      <c r="G291" s="67"/>
      <c r="H291" s="155"/>
      <c r="I291" s="67"/>
      <c r="J291" s="106"/>
      <c r="K291" s="69"/>
      <c r="L291" s="272"/>
      <c r="M291" s="67"/>
      <c r="N291" s="155"/>
      <c r="O291" s="67"/>
      <c r="P291" s="106"/>
      <c r="Q291" s="113"/>
      <c r="R291" s="154"/>
      <c r="S291" s="67"/>
      <c r="T291" s="155"/>
      <c r="U291" s="67"/>
      <c r="V291" s="106"/>
      <c r="W291" s="69"/>
      <c r="X291" s="272"/>
      <c r="Y291" s="67"/>
      <c r="Z291" s="155"/>
      <c r="AA291" s="67"/>
      <c r="AB291" s="68"/>
      <c r="AC291" s="69"/>
      <c r="AD291" s="104"/>
    </row>
    <row r="292" spans="1:33" s="265" customFormat="1" ht="17.5" customHeight="1">
      <c r="A292" s="350"/>
      <c r="B292" s="354" t="s">
        <v>607</v>
      </c>
      <c r="C292" s="191">
        <f t="shared" ref="C292:C293" si="142">F292+H292+J292+L292+N292+P292+R292+T292+V292+X292+Z292+AB292</f>
        <v>3</v>
      </c>
      <c r="D292" s="82">
        <v>2000</v>
      </c>
      <c r="E292" s="194">
        <f t="shared" ref="E292:E293" si="143">D292*C292</f>
        <v>6000</v>
      </c>
      <c r="F292" s="154"/>
      <c r="G292" s="67">
        <f t="shared" si="126"/>
        <v>0</v>
      </c>
      <c r="H292" s="155"/>
      <c r="I292" s="67">
        <f t="shared" si="127"/>
        <v>0</v>
      </c>
      <c r="J292" s="106"/>
      <c r="K292" s="69">
        <f t="shared" si="128"/>
        <v>0</v>
      </c>
      <c r="L292" s="272">
        <v>1</v>
      </c>
      <c r="M292" s="67">
        <f t="shared" si="132"/>
        <v>2000</v>
      </c>
      <c r="N292" s="155">
        <v>1</v>
      </c>
      <c r="O292" s="67">
        <f t="shared" si="133"/>
        <v>2000</v>
      </c>
      <c r="P292" s="106">
        <v>1</v>
      </c>
      <c r="Q292" s="113">
        <f t="shared" si="134"/>
        <v>2000</v>
      </c>
      <c r="R292" s="154"/>
      <c r="S292" s="67">
        <f t="shared" si="135"/>
        <v>0</v>
      </c>
      <c r="T292" s="155"/>
      <c r="U292" s="67">
        <f t="shared" si="136"/>
        <v>0</v>
      </c>
      <c r="V292" s="106"/>
      <c r="W292" s="69">
        <f t="shared" si="137"/>
        <v>0</v>
      </c>
      <c r="X292" s="272"/>
      <c r="Y292" s="67">
        <f t="shared" si="138"/>
        <v>0</v>
      </c>
      <c r="Z292" s="155"/>
      <c r="AA292" s="67">
        <f t="shared" si="139"/>
        <v>0</v>
      </c>
      <c r="AB292" s="68"/>
      <c r="AC292" s="69">
        <f t="shared" si="140"/>
        <v>0</v>
      </c>
      <c r="AD292" s="104"/>
      <c r="AE292" s="71"/>
      <c r="AF292" s="71"/>
      <c r="AG292" s="71"/>
    </row>
    <row r="293" spans="1:33" s="265" customFormat="1" ht="17.5" customHeight="1">
      <c r="A293" s="350"/>
      <c r="B293" s="355" t="s">
        <v>704</v>
      </c>
      <c r="C293" s="191">
        <f t="shared" si="142"/>
        <v>12</v>
      </c>
      <c r="D293" s="82">
        <v>600</v>
      </c>
      <c r="E293" s="194">
        <f t="shared" si="143"/>
        <v>7200</v>
      </c>
      <c r="F293" s="154">
        <v>1</v>
      </c>
      <c r="G293" s="67">
        <f t="shared" si="126"/>
        <v>600</v>
      </c>
      <c r="H293" s="155">
        <v>1</v>
      </c>
      <c r="I293" s="67">
        <f t="shared" si="127"/>
        <v>600</v>
      </c>
      <c r="J293" s="106">
        <v>1</v>
      </c>
      <c r="K293" s="69">
        <f t="shared" si="128"/>
        <v>600</v>
      </c>
      <c r="L293" s="272">
        <v>1</v>
      </c>
      <c r="M293" s="67">
        <f t="shared" si="132"/>
        <v>600</v>
      </c>
      <c r="N293" s="155">
        <v>1</v>
      </c>
      <c r="O293" s="67">
        <f t="shared" si="133"/>
        <v>600</v>
      </c>
      <c r="P293" s="106">
        <v>1</v>
      </c>
      <c r="Q293" s="113">
        <f t="shared" si="134"/>
        <v>600</v>
      </c>
      <c r="R293" s="154">
        <v>1</v>
      </c>
      <c r="S293" s="67">
        <f t="shared" si="135"/>
        <v>600</v>
      </c>
      <c r="T293" s="155">
        <v>1</v>
      </c>
      <c r="U293" s="67">
        <f t="shared" si="136"/>
        <v>600</v>
      </c>
      <c r="V293" s="106">
        <v>1</v>
      </c>
      <c r="W293" s="69">
        <f t="shared" si="137"/>
        <v>600</v>
      </c>
      <c r="X293" s="272">
        <v>1</v>
      </c>
      <c r="Y293" s="67">
        <f t="shared" si="138"/>
        <v>600</v>
      </c>
      <c r="Z293" s="155">
        <v>1</v>
      </c>
      <c r="AA293" s="67">
        <f t="shared" si="139"/>
        <v>600</v>
      </c>
      <c r="AB293" s="68">
        <v>1</v>
      </c>
      <c r="AC293" s="69">
        <f t="shared" si="140"/>
        <v>600</v>
      </c>
      <c r="AD293" s="104"/>
      <c r="AE293" s="104"/>
      <c r="AF293" s="71"/>
      <c r="AG293" s="71"/>
    </row>
    <row r="294" spans="1:33" s="71" customFormat="1" ht="17.5" customHeight="1">
      <c r="A294" s="485" t="s">
        <v>609</v>
      </c>
      <c r="B294" s="209" t="s">
        <v>610</v>
      </c>
      <c r="C294" s="73"/>
      <c r="D294" s="90"/>
      <c r="E294" s="130"/>
      <c r="F294" s="154"/>
      <c r="G294" s="67"/>
      <c r="H294" s="155"/>
      <c r="I294" s="67"/>
      <c r="J294" s="106"/>
      <c r="K294" s="69"/>
      <c r="L294" s="272"/>
      <c r="M294" s="67"/>
      <c r="N294" s="155"/>
      <c r="O294" s="67"/>
      <c r="P294" s="106"/>
      <c r="Q294" s="113"/>
      <c r="R294" s="154"/>
      <c r="S294" s="67"/>
      <c r="T294" s="155"/>
      <c r="U294" s="67"/>
      <c r="V294" s="106"/>
      <c r="W294" s="69"/>
      <c r="X294" s="272"/>
      <c r="Y294" s="67"/>
      <c r="Z294" s="155"/>
      <c r="AA294" s="67"/>
      <c r="AB294" s="68"/>
      <c r="AC294" s="69"/>
      <c r="AD294" s="104"/>
    </row>
    <row r="295" spans="1:33" s="265" customFormat="1" ht="17.5" customHeight="1">
      <c r="A295" s="350"/>
      <c r="B295" s="356" t="s">
        <v>611</v>
      </c>
      <c r="C295" s="150">
        <f t="shared" si="78"/>
        <v>3</v>
      </c>
      <c r="D295" s="82">
        <v>1800</v>
      </c>
      <c r="E295" s="380">
        <f t="shared" si="102"/>
        <v>5400</v>
      </c>
      <c r="F295" s="154"/>
      <c r="G295" s="67">
        <f t="shared" si="126"/>
        <v>0</v>
      </c>
      <c r="H295" s="155"/>
      <c r="I295" s="67">
        <f t="shared" si="127"/>
        <v>0</v>
      </c>
      <c r="J295" s="106"/>
      <c r="K295" s="69">
        <f t="shared" si="128"/>
        <v>0</v>
      </c>
      <c r="L295" s="272">
        <v>1</v>
      </c>
      <c r="M295" s="67">
        <f t="shared" si="132"/>
        <v>1800</v>
      </c>
      <c r="N295" s="155">
        <v>1</v>
      </c>
      <c r="O295" s="67">
        <f t="shared" si="133"/>
        <v>1800</v>
      </c>
      <c r="P295" s="106">
        <v>1</v>
      </c>
      <c r="Q295" s="113">
        <f t="shared" si="134"/>
        <v>1800</v>
      </c>
      <c r="R295" s="154"/>
      <c r="S295" s="67">
        <f t="shared" si="135"/>
        <v>0</v>
      </c>
      <c r="T295" s="155"/>
      <c r="U295" s="67">
        <f t="shared" si="136"/>
        <v>0</v>
      </c>
      <c r="V295" s="106"/>
      <c r="W295" s="69">
        <f t="shared" si="137"/>
        <v>0</v>
      </c>
      <c r="X295" s="272"/>
      <c r="Y295" s="67">
        <f t="shared" si="138"/>
        <v>0</v>
      </c>
      <c r="Z295" s="155"/>
      <c r="AA295" s="67">
        <f t="shared" si="139"/>
        <v>0</v>
      </c>
      <c r="AB295" s="68"/>
      <c r="AC295" s="69">
        <f t="shared" si="140"/>
        <v>0</v>
      </c>
      <c r="AD295" s="104"/>
      <c r="AE295" s="71"/>
      <c r="AF295" s="71"/>
      <c r="AG295" s="71"/>
    </row>
    <row r="296" spans="1:33" s="71" customFormat="1" ht="17.5" customHeight="1">
      <c r="A296" s="503">
        <v>50299040</v>
      </c>
      <c r="B296" s="202" t="s">
        <v>679</v>
      </c>
      <c r="C296" s="202"/>
      <c r="D296" s="86"/>
      <c r="E296" s="212"/>
      <c r="F296" s="154"/>
      <c r="G296" s="67"/>
      <c r="H296" s="155"/>
      <c r="I296" s="67"/>
      <c r="J296" s="106"/>
      <c r="K296" s="69"/>
      <c r="L296" s="272"/>
      <c r="M296" s="67"/>
      <c r="N296" s="155"/>
      <c r="O296" s="67"/>
      <c r="P296" s="106"/>
      <c r="Q296" s="113"/>
      <c r="R296" s="154"/>
      <c r="S296" s="67"/>
      <c r="T296" s="155"/>
      <c r="U296" s="67"/>
      <c r="V296" s="106"/>
      <c r="W296" s="69"/>
      <c r="X296" s="272"/>
      <c r="Y296" s="67"/>
      <c r="Z296" s="155"/>
      <c r="AA296" s="67"/>
      <c r="AB296" s="68"/>
      <c r="AC296" s="69"/>
      <c r="AD296" s="104"/>
    </row>
    <row r="297" spans="1:33" s="265" customFormat="1" ht="17.5" customHeight="1" thickBot="1">
      <c r="A297" s="156"/>
      <c r="B297" s="367" t="s">
        <v>679</v>
      </c>
      <c r="C297" s="398">
        <f t="shared" si="78"/>
        <v>1</v>
      </c>
      <c r="D297" s="369">
        <v>4000</v>
      </c>
      <c r="E297" s="399">
        <f t="shared" si="102"/>
        <v>4000</v>
      </c>
      <c r="F297" s="400"/>
      <c r="G297" s="372">
        <f t="shared" si="126"/>
        <v>0</v>
      </c>
      <c r="H297" s="401"/>
      <c r="I297" s="372">
        <f t="shared" si="127"/>
        <v>0</v>
      </c>
      <c r="J297" s="402"/>
      <c r="K297" s="374">
        <f t="shared" si="128"/>
        <v>0</v>
      </c>
      <c r="L297" s="550">
        <v>1</v>
      </c>
      <c r="M297" s="372">
        <f t="shared" si="132"/>
        <v>4000</v>
      </c>
      <c r="N297" s="401"/>
      <c r="O297" s="372">
        <f t="shared" si="133"/>
        <v>0</v>
      </c>
      <c r="P297" s="402"/>
      <c r="Q297" s="420">
        <f t="shared" si="134"/>
        <v>0</v>
      </c>
      <c r="R297" s="400"/>
      <c r="S297" s="372">
        <f t="shared" si="135"/>
        <v>0</v>
      </c>
      <c r="T297" s="401"/>
      <c r="U297" s="372">
        <f t="shared" si="136"/>
        <v>0</v>
      </c>
      <c r="V297" s="402"/>
      <c r="W297" s="374">
        <f t="shared" si="137"/>
        <v>0</v>
      </c>
      <c r="X297" s="550"/>
      <c r="Y297" s="372">
        <f t="shared" si="138"/>
        <v>0</v>
      </c>
      <c r="Z297" s="401"/>
      <c r="AA297" s="372">
        <f t="shared" si="139"/>
        <v>0</v>
      </c>
      <c r="AB297" s="373"/>
      <c r="AC297" s="374">
        <f t="shared" si="140"/>
        <v>0</v>
      </c>
      <c r="AD297" s="104"/>
      <c r="AE297" s="403"/>
      <c r="AF297" s="71"/>
      <c r="AG297" s="71"/>
    </row>
    <row r="298" spans="1:33" s="64" customFormat="1" ht="24" customHeight="1" thickTop="1" thickBot="1">
      <c r="A298" s="91"/>
      <c r="B298" s="246"/>
      <c r="C298" s="93"/>
      <c r="D298" s="93" t="s">
        <v>70</v>
      </c>
      <c r="E298" s="107">
        <f>SUM(E13:E297)</f>
        <v>4371045</v>
      </c>
      <c r="F298" s="108"/>
      <c r="G298" s="247">
        <f>SUM(G13:G297)</f>
        <v>699845</v>
      </c>
      <c r="H298" s="248"/>
      <c r="I298" s="247">
        <f>SUM(I13:I297)</f>
        <v>370750</v>
      </c>
      <c r="J298" s="248"/>
      <c r="K298" s="249">
        <f>SUM(K13:K297)</f>
        <v>52720</v>
      </c>
      <c r="L298" s="560"/>
      <c r="M298" s="247">
        <f>SUM(M13:M297)</f>
        <v>990990</v>
      </c>
      <c r="N298" s="248"/>
      <c r="O298" s="247">
        <f>SUM(O13:O297)</f>
        <v>363200</v>
      </c>
      <c r="P298" s="248"/>
      <c r="Q298" s="596">
        <f>SUM(Q13:Q297)</f>
        <v>38450</v>
      </c>
      <c r="R298" s="250"/>
      <c r="S298" s="247">
        <f>SUM(S13:S297)</f>
        <v>514225</v>
      </c>
      <c r="T298" s="251"/>
      <c r="U298" s="247">
        <f>SUM(U12:U297)</f>
        <v>352450</v>
      </c>
      <c r="V298" s="248"/>
      <c r="W298" s="249">
        <f>SUM(W13:W297)</f>
        <v>23000</v>
      </c>
      <c r="X298" s="551"/>
      <c r="Y298" s="247">
        <f>SUM(Y13:Y297)</f>
        <v>518495</v>
      </c>
      <c r="Z298" s="251"/>
      <c r="AA298" s="247">
        <f>SUM(AA13:AA297)</f>
        <v>345700</v>
      </c>
      <c r="AB298" s="248"/>
      <c r="AC298" s="249">
        <f>SUM(AC13:AC297)</f>
        <v>101220</v>
      </c>
      <c r="AD298" s="95"/>
      <c r="AE298" s="135"/>
    </row>
    <row r="299" spans="1:33" ht="9" customHeight="1">
      <c r="B299" s="36"/>
      <c r="C299" s="36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100"/>
      <c r="Z299" s="99"/>
      <c r="AA299" s="100"/>
      <c r="AB299" s="99"/>
      <c r="AC299" s="100"/>
      <c r="AD299" s="241"/>
    </row>
    <row r="300" spans="1:33" ht="14" customHeight="1">
      <c r="B300" s="36" t="s">
        <v>28</v>
      </c>
      <c r="C300" s="36"/>
      <c r="E300" s="101"/>
      <c r="F300" s="136"/>
      <c r="G300" s="136"/>
      <c r="H300" s="136"/>
      <c r="I300" s="101"/>
      <c r="J300" s="36"/>
      <c r="K300" s="36" t="s">
        <v>29</v>
      </c>
      <c r="L300" s="36"/>
      <c r="M300" s="36"/>
      <c r="N300" s="36"/>
      <c r="O300" s="129"/>
      <c r="P300" s="36"/>
      <c r="Q300" s="36"/>
      <c r="R300" s="36"/>
      <c r="S300" s="101"/>
      <c r="T300" s="36"/>
      <c r="U300" s="36" t="s">
        <v>30</v>
      </c>
      <c r="V300" s="36"/>
      <c r="W300" s="36"/>
      <c r="X300" s="36"/>
      <c r="Y300" s="36"/>
      <c r="Z300" s="36"/>
      <c r="AA300" s="101"/>
      <c r="AB300" s="36"/>
      <c r="AC300" s="36"/>
    </row>
    <row r="301" spans="1:33" ht="15" customHeight="1">
      <c r="B301" s="36"/>
      <c r="C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33" ht="12" customHeight="1">
      <c r="B302" s="36"/>
      <c r="C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33" ht="12" customHeight="1">
      <c r="B303" s="37" t="s">
        <v>71</v>
      </c>
      <c r="C303" s="36"/>
      <c r="F303" s="36"/>
      <c r="G303" s="36"/>
      <c r="H303" s="36"/>
      <c r="I303" s="36"/>
      <c r="J303" s="36"/>
      <c r="K303" s="39" t="s">
        <v>32</v>
      </c>
      <c r="L303" s="36"/>
      <c r="M303" s="36"/>
      <c r="N303" s="36"/>
      <c r="O303" s="36"/>
      <c r="P303" s="36"/>
      <c r="Q303" s="36"/>
      <c r="R303" s="36"/>
      <c r="S303" s="36"/>
      <c r="T303" s="36"/>
      <c r="U303" s="39" t="s">
        <v>33</v>
      </c>
      <c r="V303" s="36"/>
      <c r="W303" s="36"/>
      <c r="X303" s="36"/>
      <c r="Y303" s="36"/>
      <c r="Z303" s="36"/>
      <c r="AA303" s="36"/>
      <c r="AB303" s="36"/>
      <c r="AC303" s="36"/>
    </row>
    <row r="304" spans="1:33" ht="15" customHeight="1">
      <c r="B304" s="40" t="s">
        <v>72</v>
      </c>
      <c r="C304" s="36"/>
      <c r="F304" s="39"/>
      <c r="G304" s="36"/>
      <c r="H304" s="36"/>
      <c r="I304" s="39"/>
      <c r="J304" s="39"/>
      <c r="K304" s="42" t="s">
        <v>35</v>
      </c>
      <c r="L304" s="36"/>
      <c r="M304" s="36"/>
      <c r="N304" s="36"/>
      <c r="O304" s="36"/>
      <c r="P304" s="39"/>
      <c r="Q304" s="39"/>
      <c r="R304" s="39"/>
      <c r="S304" s="39"/>
      <c r="T304" s="39"/>
      <c r="U304" s="42" t="s">
        <v>73</v>
      </c>
      <c r="V304" s="39"/>
      <c r="W304" s="39"/>
      <c r="X304" s="36"/>
      <c r="Y304" s="36"/>
      <c r="Z304" s="36"/>
      <c r="AA304" s="36"/>
      <c r="AB304" s="36"/>
      <c r="AC304" s="36"/>
    </row>
    <row r="305" spans="6:29" ht="15" customHeight="1">
      <c r="F305" s="42"/>
      <c r="G305" s="36"/>
      <c r="H305" s="36"/>
      <c r="I305" s="42"/>
      <c r="J305" s="42"/>
      <c r="K305" s="42"/>
      <c r="L305" s="36"/>
      <c r="M305" s="36"/>
      <c r="N305" s="36"/>
      <c r="O305" s="36"/>
      <c r="P305" s="42"/>
      <c r="Q305" s="42"/>
      <c r="R305" s="42"/>
      <c r="S305" s="42"/>
      <c r="T305" s="42"/>
      <c r="U305" s="42"/>
      <c r="V305" s="42"/>
      <c r="W305" s="42"/>
      <c r="X305" s="36"/>
      <c r="Y305" s="36"/>
      <c r="Z305" s="36"/>
      <c r="AA305" s="36"/>
      <c r="AB305" s="36"/>
      <c r="AC305" s="36"/>
    </row>
  </sheetData>
  <mergeCells count="25">
    <mergeCell ref="T10:U10"/>
    <mergeCell ref="V10:W10"/>
    <mergeCell ref="X10:Y10"/>
    <mergeCell ref="Z10:AA10"/>
    <mergeCell ref="J10:K10"/>
    <mergeCell ref="L10:M10"/>
    <mergeCell ref="N10:O10"/>
    <mergeCell ref="P10:Q10"/>
    <mergeCell ref="R10:S10"/>
    <mergeCell ref="A1:AC1"/>
    <mergeCell ref="A2:AC2"/>
    <mergeCell ref="A4:AC4"/>
    <mergeCell ref="A8:A11"/>
    <mergeCell ref="B8:B11"/>
    <mergeCell ref="C8:C11"/>
    <mergeCell ref="D8:D11"/>
    <mergeCell ref="E8:E11"/>
    <mergeCell ref="F8:AC8"/>
    <mergeCell ref="AB10:AC10"/>
    <mergeCell ref="F9:K9"/>
    <mergeCell ref="L9:Q9"/>
    <mergeCell ref="R9:W9"/>
    <mergeCell ref="X9:AC9"/>
    <mergeCell ref="F10:G10"/>
    <mergeCell ref="H10:I10"/>
  </mergeCells>
  <pageMargins left="0.47244094488188981" right="0.11811023622047245" top="0.49212598425196852" bottom="0.31496062992125984" header="0.51181102362204722" footer="0.15748031496062992"/>
  <pageSetup paperSize="5" scale="85" orientation="landscape" horizontalDpi="300" verticalDpi="300" r:id="rId1"/>
  <headerFooter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AG328"/>
  <sheetViews>
    <sheetView topLeftCell="A312" zoomScale="127" zoomScaleNormal="127" workbookViewId="0">
      <selection activeCell="S297" sqref="A295:S297"/>
    </sheetView>
  </sheetViews>
  <sheetFormatPr defaultColWidth="9.1796875" defaultRowHeight="12.5"/>
  <cols>
    <col min="1" max="1" width="6.6328125" style="36" customWidth="1"/>
    <col min="2" max="2" width="21.36328125" style="45" customWidth="1"/>
    <col min="3" max="3" width="4.453125" style="45" customWidth="1"/>
    <col min="4" max="4" width="9.7265625" style="36" customWidth="1"/>
    <col min="5" max="5" width="9.90625" style="36" customWidth="1"/>
    <col min="6" max="6" width="3.1796875" style="281" customWidth="1"/>
    <col min="7" max="7" width="7.1796875" style="281" customWidth="1"/>
    <col min="8" max="8" width="3.1796875" style="281" customWidth="1"/>
    <col min="9" max="9" width="7.453125" style="281" customWidth="1"/>
    <col min="10" max="10" width="3.1796875" style="281" customWidth="1"/>
    <col min="11" max="11" width="8.54296875" style="281" customWidth="1"/>
    <col min="12" max="12" width="3.1796875" style="281" customWidth="1"/>
    <col min="13" max="13" width="7.7265625" style="281" customWidth="1"/>
    <col min="14" max="14" width="3.1796875" style="281" customWidth="1"/>
    <col min="15" max="15" width="6.6328125" style="281" customWidth="1"/>
    <col min="16" max="16" width="3.1796875" style="281" customWidth="1"/>
    <col min="17" max="17" width="8" style="281" customWidth="1"/>
    <col min="18" max="18" width="3.1796875" style="281" customWidth="1"/>
    <col min="19" max="19" width="8.90625" style="281" customWidth="1"/>
    <col min="20" max="20" width="3.1796875" style="281" customWidth="1"/>
    <col min="21" max="21" width="6.7265625" style="281" customWidth="1"/>
    <col min="22" max="22" width="3.1796875" style="281" customWidth="1"/>
    <col min="23" max="23" width="7.90625" style="281" customWidth="1"/>
    <col min="24" max="24" width="3.1796875" style="281" customWidth="1"/>
    <col min="25" max="25" width="7.6328125" style="281" customWidth="1"/>
    <col min="26" max="26" width="3.1796875" style="281" customWidth="1"/>
    <col min="27" max="27" width="6.6328125" style="281" customWidth="1"/>
    <col min="28" max="28" width="3.1796875" style="281" customWidth="1"/>
    <col min="29" max="29" width="7.6328125" style="281" customWidth="1"/>
    <col min="30" max="30" width="10.54296875" style="44" customWidth="1"/>
    <col min="31" max="31" width="10" style="36" bestFit="1" customWidth="1"/>
    <col min="32" max="16384" width="9.1796875" style="36"/>
  </cols>
  <sheetData>
    <row r="1" spans="1:33" ht="14">
      <c r="A1" s="647" t="s">
        <v>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</row>
    <row r="2" spans="1:33">
      <c r="A2" s="648" t="s">
        <v>37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</row>
    <row r="4" spans="1:33" ht="14">
      <c r="A4" s="649" t="s">
        <v>460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137"/>
    </row>
    <row r="5" spans="1:33" s="47" customFormat="1" ht="13" customHeight="1">
      <c r="A5" s="649"/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137"/>
    </row>
    <row r="6" spans="1:33" ht="13" customHeight="1">
      <c r="A6" s="48"/>
      <c r="B6" s="49"/>
      <c r="C6" s="49"/>
      <c r="D6" s="44"/>
      <c r="E6" s="44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36"/>
      <c r="AC6" s="50"/>
    </row>
    <row r="7" spans="1:33" ht="13" customHeight="1">
      <c r="A7" s="102" t="s">
        <v>81</v>
      </c>
      <c r="B7" s="51"/>
      <c r="C7" s="51"/>
      <c r="D7" s="52"/>
      <c r="E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33" ht="13" customHeight="1" thickBot="1">
      <c r="A8" s="1"/>
      <c r="B8" s="51"/>
      <c r="C8" s="51"/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33" s="55" customFormat="1" ht="13" customHeight="1" thickBot="1">
      <c r="A9" s="650" t="s">
        <v>39</v>
      </c>
      <c r="B9" s="687" t="s">
        <v>40</v>
      </c>
      <c r="C9" s="658" t="s">
        <v>41</v>
      </c>
      <c r="D9" s="687" t="s">
        <v>42</v>
      </c>
      <c r="E9" s="672" t="s">
        <v>43</v>
      </c>
      <c r="F9" s="708" t="s">
        <v>44</v>
      </c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6"/>
      <c r="AD9" s="54"/>
    </row>
    <row r="10" spans="1:33" s="55" customFormat="1" ht="13" customHeight="1">
      <c r="A10" s="651"/>
      <c r="B10" s="688"/>
      <c r="C10" s="659"/>
      <c r="D10" s="688"/>
      <c r="E10" s="691"/>
      <c r="F10" s="699" t="s">
        <v>45</v>
      </c>
      <c r="G10" s="700"/>
      <c r="H10" s="700"/>
      <c r="I10" s="700"/>
      <c r="J10" s="700"/>
      <c r="K10" s="702"/>
      <c r="L10" s="670" t="s">
        <v>46</v>
      </c>
      <c r="M10" s="671"/>
      <c r="N10" s="671"/>
      <c r="O10" s="671"/>
      <c r="P10" s="671"/>
      <c r="Q10" s="672"/>
      <c r="R10" s="710" t="s">
        <v>47</v>
      </c>
      <c r="S10" s="671"/>
      <c r="T10" s="671"/>
      <c r="U10" s="671"/>
      <c r="V10" s="671"/>
      <c r="W10" s="672"/>
      <c r="X10" s="670" t="s">
        <v>48</v>
      </c>
      <c r="Y10" s="671"/>
      <c r="Z10" s="671"/>
      <c r="AA10" s="671"/>
      <c r="AB10" s="671"/>
      <c r="AC10" s="672"/>
      <c r="AD10" s="54"/>
    </row>
    <row r="11" spans="1:33" s="57" customFormat="1" ht="13" customHeight="1">
      <c r="A11" s="652"/>
      <c r="B11" s="689"/>
      <c r="C11" s="660"/>
      <c r="D11" s="689"/>
      <c r="E11" s="692"/>
      <c r="F11" s="715" t="s">
        <v>49</v>
      </c>
      <c r="G11" s="688"/>
      <c r="H11" s="712" t="s">
        <v>50</v>
      </c>
      <c r="I11" s="712"/>
      <c r="J11" s="712" t="s">
        <v>51</v>
      </c>
      <c r="K11" s="691"/>
      <c r="L11" s="716" t="s">
        <v>52</v>
      </c>
      <c r="M11" s="712"/>
      <c r="N11" s="712" t="s">
        <v>53</v>
      </c>
      <c r="O11" s="712"/>
      <c r="P11" s="712" t="s">
        <v>54</v>
      </c>
      <c r="Q11" s="691"/>
      <c r="R11" s="713" t="s">
        <v>55</v>
      </c>
      <c r="S11" s="712"/>
      <c r="T11" s="712" t="s">
        <v>56</v>
      </c>
      <c r="U11" s="712"/>
      <c r="V11" s="688" t="s">
        <v>57</v>
      </c>
      <c r="W11" s="709"/>
      <c r="X11" s="714" t="s">
        <v>58</v>
      </c>
      <c r="Y11" s="688"/>
      <c r="Z11" s="688" t="s">
        <v>59</v>
      </c>
      <c r="AA11" s="688"/>
      <c r="AB11" s="688" t="s">
        <v>60</v>
      </c>
      <c r="AC11" s="709"/>
      <c r="AD11" s="56"/>
    </row>
    <row r="12" spans="1:33" s="57" customFormat="1" ht="13" customHeight="1" thickBot="1">
      <c r="A12" s="653"/>
      <c r="B12" s="690"/>
      <c r="C12" s="661"/>
      <c r="D12" s="690"/>
      <c r="E12" s="693"/>
      <c r="F12" s="109" t="s">
        <v>61</v>
      </c>
      <c r="G12" s="59" t="s">
        <v>14</v>
      </c>
      <c r="H12" s="59" t="s">
        <v>61</v>
      </c>
      <c r="I12" s="59" t="s">
        <v>14</v>
      </c>
      <c r="J12" s="59" t="s">
        <v>61</v>
      </c>
      <c r="K12" s="60" t="s">
        <v>14</v>
      </c>
      <c r="L12" s="58" t="s">
        <v>61</v>
      </c>
      <c r="M12" s="59" t="s">
        <v>14</v>
      </c>
      <c r="N12" s="59" t="s">
        <v>61</v>
      </c>
      <c r="O12" s="59" t="s">
        <v>14</v>
      </c>
      <c r="P12" s="59" t="s">
        <v>61</v>
      </c>
      <c r="Q12" s="60" t="s">
        <v>14</v>
      </c>
      <c r="R12" s="109" t="s">
        <v>61</v>
      </c>
      <c r="S12" s="59" t="s">
        <v>14</v>
      </c>
      <c r="T12" s="59" t="s">
        <v>61</v>
      </c>
      <c r="U12" s="59" t="s">
        <v>14</v>
      </c>
      <c r="V12" s="59" t="s">
        <v>61</v>
      </c>
      <c r="W12" s="60" t="s">
        <v>14</v>
      </c>
      <c r="X12" s="58" t="s">
        <v>61</v>
      </c>
      <c r="Y12" s="59" t="s">
        <v>14</v>
      </c>
      <c r="Z12" s="59" t="s">
        <v>61</v>
      </c>
      <c r="AA12" s="59" t="s">
        <v>14</v>
      </c>
      <c r="AB12" s="59" t="s">
        <v>61</v>
      </c>
      <c r="AC12" s="60" t="s">
        <v>14</v>
      </c>
      <c r="AD12" s="56"/>
      <c r="AE12" s="56"/>
      <c r="AF12" s="56"/>
      <c r="AG12" s="56"/>
    </row>
    <row r="13" spans="1:33" s="65" customFormat="1" ht="18" customHeight="1" thickTop="1">
      <c r="A13" s="526">
        <v>10404990</v>
      </c>
      <c r="B13" s="252" t="s">
        <v>399</v>
      </c>
      <c r="C13" s="138"/>
      <c r="D13" s="527"/>
      <c r="E13" s="528"/>
      <c r="F13" s="110"/>
      <c r="G13" s="62"/>
      <c r="H13" s="62"/>
      <c r="I13" s="62"/>
      <c r="J13" s="62"/>
      <c r="K13" s="63"/>
      <c r="L13" s="61"/>
      <c r="M13" s="62"/>
      <c r="N13" s="62"/>
      <c r="O13" s="62"/>
      <c r="P13" s="62"/>
      <c r="Q13" s="63"/>
      <c r="R13" s="110"/>
      <c r="S13" s="62"/>
      <c r="T13" s="62"/>
      <c r="U13" s="62"/>
      <c r="V13" s="62"/>
      <c r="W13" s="63"/>
      <c r="X13" s="61"/>
      <c r="Y13" s="62"/>
      <c r="Z13" s="62"/>
      <c r="AA13" s="62"/>
      <c r="AB13" s="62"/>
      <c r="AC13" s="63"/>
      <c r="AD13" s="64"/>
      <c r="AE13" s="64"/>
      <c r="AF13" s="64"/>
      <c r="AG13" s="64"/>
    </row>
    <row r="14" spans="1:33" s="71" customFormat="1" ht="18" customHeight="1">
      <c r="A14" s="530"/>
      <c r="B14" s="519" t="s">
        <v>806</v>
      </c>
      <c r="C14" s="521"/>
      <c r="D14" s="517"/>
      <c r="E14" s="531"/>
      <c r="F14" s="85"/>
      <c r="G14" s="67"/>
      <c r="H14" s="68"/>
      <c r="I14" s="67"/>
      <c r="J14" s="68"/>
      <c r="K14" s="69"/>
      <c r="L14" s="70"/>
      <c r="M14" s="67"/>
      <c r="N14" s="68"/>
      <c r="O14" s="67"/>
      <c r="P14" s="68"/>
      <c r="Q14" s="69"/>
      <c r="R14" s="112"/>
      <c r="S14" s="67"/>
      <c r="T14" s="68"/>
      <c r="U14" s="67"/>
      <c r="V14" s="68"/>
      <c r="W14" s="69"/>
      <c r="X14" s="66"/>
      <c r="Y14" s="67"/>
      <c r="Z14" s="68"/>
      <c r="AA14" s="67"/>
      <c r="AB14" s="161"/>
      <c r="AC14" s="69"/>
      <c r="AD14" s="104"/>
    </row>
    <row r="15" spans="1:33" s="269" customFormat="1" ht="17" customHeight="1">
      <c r="A15" s="383"/>
      <c r="B15" s="386" t="s">
        <v>87</v>
      </c>
      <c r="C15" s="114">
        <f>F15+H15+J15+L15+N15+P15+R15+T15+X15+V15+Z15+AB15</f>
        <v>10</v>
      </c>
      <c r="D15" s="529">
        <v>1500</v>
      </c>
      <c r="E15" s="327">
        <f>C15*D15</f>
        <v>15000</v>
      </c>
      <c r="F15" s="85"/>
      <c r="G15" s="67">
        <f>D15*F15</f>
        <v>0</v>
      </c>
      <c r="H15" s="68"/>
      <c r="I15" s="67">
        <f>H15*D15</f>
        <v>0</v>
      </c>
      <c r="J15" s="68"/>
      <c r="K15" s="69">
        <f>D15*J15</f>
        <v>0</v>
      </c>
      <c r="L15" s="70"/>
      <c r="M15" s="67">
        <f>L15*D15</f>
        <v>0</v>
      </c>
      <c r="N15" s="155"/>
      <c r="O15" s="67">
        <f>N15*D15</f>
        <v>0</v>
      </c>
      <c r="P15" s="155">
        <v>5</v>
      </c>
      <c r="Q15" s="69">
        <f>P15*D15</f>
        <v>7500</v>
      </c>
      <c r="R15" s="112"/>
      <c r="S15" s="67">
        <f>R15*D15</f>
        <v>0</v>
      </c>
      <c r="T15" s="68"/>
      <c r="U15" s="67">
        <f>T15*D15</f>
        <v>0</v>
      </c>
      <c r="V15" s="68"/>
      <c r="W15" s="69"/>
      <c r="X15" s="66"/>
      <c r="Y15" s="67">
        <f>X15*D15</f>
        <v>0</v>
      </c>
      <c r="Z15" s="155"/>
      <c r="AA15" s="67">
        <f>Z15*D15</f>
        <v>0</v>
      </c>
      <c r="AB15" s="155">
        <v>5</v>
      </c>
      <c r="AC15" s="69">
        <f>AB15*D15</f>
        <v>7500</v>
      </c>
      <c r="AD15" s="104"/>
      <c r="AE15" s="71"/>
      <c r="AF15" s="181"/>
      <c r="AG15" s="71"/>
    </row>
    <row r="16" spans="1:33" s="269" customFormat="1" ht="17" customHeight="1">
      <c r="A16" s="25"/>
      <c r="B16" s="388" t="s">
        <v>88</v>
      </c>
      <c r="C16" s="106">
        <f t="shared" ref="C16:C86" si="0">F16+H16+J16+L16+N16+P16+R16+T16+X16+V16+Z16+AB16</f>
        <v>5</v>
      </c>
      <c r="D16" s="326">
        <v>1750</v>
      </c>
      <c r="E16" s="380">
        <f t="shared" ref="E16:E86" si="1">C16*D16</f>
        <v>8750</v>
      </c>
      <c r="F16" s="85"/>
      <c r="G16" s="67">
        <f t="shared" ref="G16:G86" si="2">D16*F16</f>
        <v>0</v>
      </c>
      <c r="H16" s="68"/>
      <c r="I16" s="67">
        <f t="shared" ref="I16:I86" si="3">H16*D16</f>
        <v>0</v>
      </c>
      <c r="J16" s="68"/>
      <c r="K16" s="69">
        <f t="shared" ref="K16:K86" si="4">D16*J16</f>
        <v>0</v>
      </c>
      <c r="L16" s="70"/>
      <c r="M16" s="67">
        <f t="shared" ref="M16:M86" si="5">L16*D16</f>
        <v>0</v>
      </c>
      <c r="N16" s="155"/>
      <c r="O16" s="67">
        <f t="shared" ref="O16:O86" si="6">N16*D16</f>
        <v>0</v>
      </c>
      <c r="P16" s="155">
        <v>5</v>
      </c>
      <c r="Q16" s="69">
        <f t="shared" ref="Q16:Q85" si="7">P16*D16</f>
        <v>8750</v>
      </c>
      <c r="R16" s="112"/>
      <c r="S16" s="67">
        <f t="shared" ref="S16:S86" si="8">R16*D16</f>
        <v>0</v>
      </c>
      <c r="T16" s="68"/>
      <c r="U16" s="67">
        <f t="shared" ref="U16:U86" si="9">T16*D16</f>
        <v>0</v>
      </c>
      <c r="V16" s="68"/>
      <c r="W16" s="69">
        <f t="shared" ref="W16:W86" si="10">V16*D16</f>
        <v>0</v>
      </c>
      <c r="X16" s="66"/>
      <c r="Y16" s="67">
        <f t="shared" ref="Y16:Y86" si="11">X16*D16</f>
        <v>0</v>
      </c>
      <c r="Z16" s="155"/>
      <c r="AA16" s="67">
        <f t="shared" ref="AA16:AA86" si="12">Z16*D16</f>
        <v>0</v>
      </c>
      <c r="AB16" s="155"/>
      <c r="AC16" s="69">
        <f t="shared" ref="AC16:AC86" si="13">AB16*D16</f>
        <v>0</v>
      </c>
      <c r="AD16" s="104"/>
      <c r="AE16" s="71"/>
      <c r="AF16" s="181"/>
      <c r="AG16" s="71"/>
    </row>
    <row r="17" spans="1:33" s="269" customFormat="1" ht="17" customHeight="1">
      <c r="A17" s="25"/>
      <c r="B17" s="388" t="s">
        <v>89</v>
      </c>
      <c r="C17" s="106">
        <f t="shared" si="0"/>
        <v>10</v>
      </c>
      <c r="D17" s="326">
        <v>2000</v>
      </c>
      <c r="E17" s="380">
        <f t="shared" si="1"/>
        <v>20000</v>
      </c>
      <c r="F17" s="85"/>
      <c r="G17" s="67">
        <f t="shared" si="2"/>
        <v>0</v>
      </c>
      <c r="H17" s="68"/>
      <c r="I17" s="67">
        <f t="shared" si="3"/>
        <v>0</v>
      </c>
      <c r="J17" s="68"/>
      <c r="K17" s="69">
        <f t="shared" si="4"/>
        <v>0</v>
      </c>
      <c r="L17" s="70"/>
      <c r="M17" s="67">
        <f t="shared" si="5"/>
        <v>0</v>
      </c>
      <c r="N17" s="155"/>
      <c r="O17" s="67">
        <f t="shared" si="6"/>
        <v>0</v>
      </c>
      <c r="P17" s="155">
        <v>5</v>
      </c>
      <c r="Q17" s="69">
        <f t="shared" si="7"/>
        <v>10000</v>
      </c>
      <c r="R17" s="112"/>
      <c r="S17" s="67">
        <f t="shared" si="8"/>
        <v>0</v>
      </c>
      <c r="T17" s="68"/>
      <c r="U17" s="67">
        <f t="shared" si="9"/>
        <v>0</v>
      </c>
      <c r="V17" s="68"/>
      <c r="W17" s="69">
        <f t="shared" si="10"/>
        <v>0</v>
      </c>
      <c r="X17" s="66"/>
      <c r="Y17" s="67">
        <f t="shared" si="11"/>
        <v>0</v>
      </c>
      <c r="Z17" s="155"/>
      <c r="AA17" s="67">
        <f t="shared" si="12"/>
        <v>0</v>
      </c>
      <c r="AB17" s="155">
        <v>5</v>
      </c>
      <c r="AC17" s="69">
        <f t="shared" si="13"/>
        <v>10000</v>
      </c>
      <c r="AD17" s="104"/>
      <c r="AE17" s="71"/>
      <c r="AF17" s="181"/>
      <c r="AG17" s="71"/>
    </row>
    <row r="18" spans="1:33" s="269" customFormat="1" ht="17" customHeight="1">
      <c r="A18" s="25"/>
      <c r="B18" s="388" t="s">
        <v>90</v>
      </c>
      <c r="C18" s="106">
        <f t="shared" si="0"/>
        <v>10</v>
      </c>
      <c r="D18" s="326">
        <v>3000</v>
      </c>
      <c r="E18" s="380">
        <f t="shared" si="1"/>
        <v>30000</v>
      </c>
      <c r="F18" s="85"/>
      <c r="G18" s="67">
        <f t="shared" si="2"/>
        <v>0</v>
      </c>
      <c r="H18" s="68"/>
      <c r="I18" s="67">
        <f t="shared" si="3"/>
        <v>0</v>
      </c>
      <c r="J18" s="68"/>
      <c r="K18" s="69">
        <f t="shared" si="4"/>
        <v>0</v>
      </c>
      <c r="L18" s="70"/>
      <c r="M18" s="67">
        <f t="shared" si="5"/>
        <v>0</v>
      </c>
      <c r="N18" s="155"/>
      <c r="O18" s="67">
        <f t="shared" si="6"/>
        <v>0</v>
      </c>
      <c r="P18" s="155">
        <v>5</v>
      </c>
      <c r="Q18" s="69">
        <f t="shared" si="7"/>
        <v>15000</v>
      </c>
      <c r="R18" s="112"/>
      <c r="S18" s="67">
        <f t="shared" si="8"/>
        <v>0</v>
      </c>
      <c r="T18" s="68"/>
      <c r="U18" s="67">
        <f t="shared" si="9"/>
        <v>0</v>
      </c>
      <c r="V18" s="68"/>
      <c r="W18" s="69">
        <f t="shared" si="10"/>
        <v>0</v>
      </c>
      <c r="X18" s="66"/>
      <c r="Y18" s="67">
        <f t="shared" si="11"/>
        <v>0</v>
      </c>
      <c r="Z18" s="155"/>
      <c r="AA18" s="67">
        <f t="shared" si="12"/>
        <v>0</v>
      </c>
      <c r="AB18" s="155">
        <v>5</v>
      </c>
      <c r="AC18" s="69">
        <f t="shared" si="13"/>
        <v>15000</v>
      </c>
      <c r="AD18" s="104"/>
      <c r="AE18" s="71"/>
      <c r="AF18" s="181"/>
      <c r="AG18" s="71"/>
    </row>
    <row r="19" spans="1:33" s="269" customFormat="1" ht="17" customHeight="1">
      <c r="A19" s="25"/>
      <c r="B19" s="388" t="s">
        <v>91</v>
      </c>
      <c r="C19" s="106">
        <f t="shared" si="0"/>
        <v>10</v>
      </c>
      <c r="D19" s="326">
        <v>5000</v>
      </c>
      <c r="E19" s="380">
        <f t="shared" si="1"/>
        <v>50000</v>
      </c>
      <c r="F19" s="85"/>
      <c r="G19" s="67">
        <f t="shared" si="2"/>
        <v>0</v>
      </c>
      <c r="H19" s="68"/>
      <c r="I19" s="67">
        <f t="shared" si="3"/>
        <v>0</v>
      </c>
      <c r="J19" s="68"/>
      <c r="K19" s="69">
        <f t="shared" si="4"/>
        <v>0</v>
      </c>
      <c r="L19" s="70"/>
      <c r="M19" s="67">
        <f t="shared" si="5"/>
        <v>0</v>
      </c>
      <c r="N19" s="155"/>
      <c r="O19" s="67">
        <f t="shared" si="6"/>
        <v>0</v>
      </c>
      <c r="P19" s="155">
        <v>5</v>
      </c>
      <c r="Q19" s="69">
        <f t="shared" si="7"/>
        <v>25000</v>
      </c>
      <c r="R19" s="112"/>
      <c r="S19" s="67">
        <f t="shared" si="8"/>
        <v>0</v>
      </c>
      <c r="T19" s="68"/>
      <c r="U19" s="67">
        <f t="shared" si="9"/>
        <v>0</v>
      </c>
      <c r="V19" s="68"/>
      <c r="W19" s="69">
        <f t="shared" si="10"/>
        <v>0</v>
      </c>
      <c r="X19" s="66"/>
      <c r="Y19" s="67">
        <f t="shared" si="11"/>
        <v>0</v>
      </c>
      <c r="Z19" s="155"/>
      <c r="AA19" s="67">
        <f t="shared" si="12"/>
        <v>0</v>
      </c>
      <c r="AB19" s="155">
        <v>5</v>
      </c>
      <c r="AC19" s="69">
        <f t="shared" si="13"/>
        <v>25000</v>
      </c>
      <c r="AD19" s="104"/>
      <c r="AE19" s="71"/>
      <c r="AF19" s="181"/>
      <c r="AG19" s="71"/>
    </row>
    <row r="20" spans="1:33" s="269" customFormat="1" ht="17" customHeight="1">
      <c r="A20" s="25"/>
      <c r="B20" s="388" t="s">
        <v>463</v>
      </c>
      <c r="C20" s="106">
        <f t="shared" si="0"/>
        <v>6</v>
      </c>
      <c r="D20" s="326">
        <v>6000</v>
      </c>
      <c r="E20" s="380">
        <f t="shared" si="1"/>
        <v>36000</v>
      </c>
      <c r="F20" s="85"/>
      <c r="G20" s="67">
        <f t="shared" si="2"/>
        <v>0</v>
      </c>
      <c r="H20" s="68"/>
      <c r="I20" s="67">
        <f t="shared" si="3"/>
        <v>0</v>
      </c>
      <c r="J20" s="68"/>
      <c r="K20" s="69">
        <f t="shared" si="4"/>
        <v>0</v>
      </c>
      <c r="L20" s="70"/>
      <c r="M20" s="67">
        <f t="shared" si="5"/>
        <v>0</v>
      </c>
      <c r="N20" s="155"/>
      <c r="O20" s="67">
        <f t="shared" si="6"/>
        <v>0</v>
      </c>
      <c r="P20" s="155">
        <v>3</v>
      </c>
      <c r="Q20" s="69">
        <f t="shared" si="7"/>
        <v>18000</v>
      </c>
      <c r="R20" s="112"/>
      <c r="S20" s="67">
        <f t="shared" si="8"/>
        <v>0</v>
      </c>
      <c r="T20" s="68"/>
      <c r="U20" s="67">
        <f t="shared" si="9"/>
        <v>0</v>
      </c>
      <c r="V20" s="68"/>
      <c r="W20" s="69">
        <f t="shared" si="10"/>
        <v>0</v>
      </c>
      <c r="X20" s="66"/>
      <c r="Y20" s="67">
        <f t="shared" si="11"/>
        <v>0</v>
      </c>
      <c r="Z20" s="155"/>
      <c r="AA20" s="67">
        <f t="shared" si="12"/>
        <v>0</v>
      </c>
      <c r="AB20" s="155">
        <v>3</v>
      </c>
      <c r="AC20" s="69">
        <f t="shared" si="13"/>
        <v>18000</v>
      </c>
      <c r="AD20" s="104"/>
      <c r="AE20" s="71"/>
      <c r="AF20" s="181"/>
      <c r="AG20" s="71"/>
    </row>
    <row r="21" spans="1:33" s="269" customFormat="1" ht="17" customHeight="1">
      <c r="A21" s="25"/>
      <c r="B21" s="388" t="s">
        <v>129</v>
      </c>
      <c r="C21" s="106">
        <f t="shared" si="0"/>
        <v>2</v>
      </c>
      <c r="D21" s="326">
        <v>6000</v>
      </c>
      <c r="E21" s="380">
        <f t="shared" si="1"/>
        <v>12000</v>
      </c>
      <c r="F21" s="112"/>
      <c r="G21" s="67">
        <f t="shared" si="2"/>
        <v>0</v>
      </c>
      <c r="H21" s="68"/>
      <c r="I21" s="67">
        <f t="shared" si="3"/>
        <v>0</v>
      </c>
      <c r="J21" s="68"/>
      <c r="K21" s="69">
        <f t="shared" si="4"/>
        <v>0</v>
      </c>
      <c r="L21" s="70"/>
      <c r="M21" s="67">
        <f t="shared" si="5"/>
        <v>0</v>
      </c>
      <c r="N21" s="155"/>
      <c r="O21" s="67">
        <f t="shared" si="6"/>
        <v>0</v>
      </c>
      <c r="P21" s="155">
        <v>1</v>
      </c>
      <c r="Q21" s="69">
        <f t="shared" si="7"/>
        <v>6000</v>
      </c>
      <c r="R21" s="112"/>
      <c r="S21" s="67">
        <f t="shared" si="8"/>
        <v>0</v>
      </c>
      <c r="T21" s="68"/>
      <c r="U21" s="67">
        <f t="shared" si="9"/>
        <v>0</v>
      </c>
      <c r="V21" s="68"/>
      <c r="W21" s="69">
        <f t="shared" si="10"/>
        <v>0</v>
      </c>
      <c r="X21" s="66"/>
      <c r="Y21" s="67">
        <f t="shared" si="11"/>
        <v>0</v>
      </c>
      <c r="Z21" s="155"/>
      <c r="AA21" s="67">
        <f t="shared" si="12"/>
        <v>0</v>
      </c>
      <c r="AB21" s="155">
        <v>1</v>
      </c>
      <c r="AC21" s="69">
        <f t="shared" si="13"/>
        <v>6000</v>
      </c>
      <c r="AD21" s="104"/>
      <c r="AE21" s="71"/>
      <c r="AF21" s="181"/>
      <c r="AG21" s="71"/>
    </row>
    <row r="22" spans="1:33" s="269" customFormat="1" ht="17.5" customHeight="1">
      <c r="A22" s="25"/>
      <c r="B22" s="388" t="s">
        <v>130</v>
      </c>
      <c r="C22" s="106">
        <f t="shared" si="0"/>
        <v>2</v>
      </c>
      <c r="D22" s="326">
        <v>7000</v>
      </c>
      <c r="E22" s="380">
        <f t="shared" si="1"/>
        <v>14000</v>
      </c>
      <c r="F22" s="85"/>
      <c r="G22" s="67">
        <f t="shared" si="2"/>
        <v>0</v>
      </c>
      <c r="H22" s="68"/>
      <c r="I22" s="67">
        <f t="shared" si="3"/>
        <v>0</v>
      </c>
      <c r="J22" s="68"/>
      <c r="K22" s="69">
        <f t="shared" si="4"/>
        <v>0</v>
      </c>
      <c r="L22" s="70"/>
      <c r="M22" s="67">
        <f t="shared" si="5"/>
        <v>0</v>
      </c>
      <c r="N22" s="114"/>
      <c r="O22" s="67">
        <f t="shared" si="6"/>
        <v>0</v>
      </c>
      <c r="P22" s="155">
        <v>1</v>
      </c>
      <c r="Q22" s="69">
        <f t="shared" si="7"/>
        <v>7000</v>
      </c>
      <c r="R22" s="112"/>
      <c r="S22" s="67">
        <f t="shared" si="8"/>
        <v>0</v>
      </c>
      <c r="T22" s="68"/>
      <c r="U22" s="67">
        <f t="shared" si="9"/>
        <v>0</v>
      </c>
      <c r="V22" s="68"/>
      <c r="W22" s="69">
        <f t="shared" si="10"/>
        <v>0</v>
      </c>
      <c r="X22" s="66"/>
      <c r="Y22" s="67">
        <f t="shared" si="11"/>
        <v>0</v>
      </c>
      <c r="Z22" s="106"/>
      <c r="AA22" s="67">
        <f t="shared" si="12"/>
        <v>0</v>
      </c>
      <c r="AB22" s="155">
        <v>1</v>
      </c>
      <c r="AC22" s="69">
        <f t="shared" si="13"/>
        <v>7000</v>
      </c>
      <c r="AD22" s="104"/>
      <c r="AE22" s="71"/>
      <c r="AF22" s="181"/>
      <c r="AG22" s="71"/>
    </row>
    <row r="23" spans="1:33" s="269" customFormat="1" ht="17.5" customHeight="1">
      <c r="A23" s="25"/>
      <c r="B23" s="388" t="s">
        <v>131</v>
      </c>
      <c r="C23" s="106">
        <f t="shared" si="0"/>
        <v>2</v>
      </c>
      <c r="D23" s="326">
        <v>8000</v>
      </c>
      <c r="E23" s="380">
        <f t="shared" si="1"/>
        <v>16000</v>
      </c>
      <c r="F23" s="85"/>
      <c r="G23" s="67">
        <f t="shared" si="2"/>
        <v>0</v>
      </c>
      <c r="H23" s="68"/>
      <c r="I23" s="67">
        <f t="shared" si="3"/>
        <v>0</v>
      </c>
      <c r="J23" s="68"/>
      <c r="K23" s="69">
        <f t="shared" si="4"/>
        <v>0</v>
      </c>
      <c r="L23" s="70"/>
      <c r="M23" s="67">
        <f t="shared" si="5"/>
        <v>0</v>
      </c>
      <c r="N23" s="114"/>
      <c r="O23" s="67">
        <f t="shared" si="6"/>
        <v>0</v>
      </c>
      <c r="P23" s="155">
        <v>1</v>
      </c>
      <c r="Q23" s="69">
        <f t="shared" si="7"/>
        <v>8000</v>
      </c>
      <c r="R23" s="112"/>
      <c r="S23" s="67">
        <f t="shared" si="8"/>
        <v>0</v>
      </c>
      <c r="T23" s="68"/>
      <c r="U23" s="67">
        <f t="shared" si="9"/>
        <v>0</v>
      </c>
      <c r="V23" s="68"/>
      <c r="W23" s="69">
        <f t="shared" si="10"/>
        <v>0</v>
      </c>
      <c r="X23" s="66"/>
      <c r="Y23" s="67">
        <f t="shared" si="11"/>
        <v>0</v>
      </c>
      <c r="Z23" s="106"/>
      <c r="AA23" s="67">
        <f t="shared" si="12"/>
        <v>0</v>
      </c>
      <c r="AB23" s="155">
        <v>1</v>
      </c>
      <c r="AC23" s="69">
        <f t="shared" si="13"/>
        <v>8000</v>
      </c>
      <c r="AD23" s="104"/>
      <c r="AE23" s="71"/>
      <c r="AF23" s="181"/>
      <c r="AG23" s="71"/>
    </row>
    <row r="24" spans="1:33" s="269" customFormat="1" ht="17.5" customHeight="1">
      <c r="A24" s="282"/>
      <c r="B24" s="524" t="s">
        <v>132</v>
      </c>
      <c r="C24" s="518">
        <f t="shared" si="0"/>
        <v>6</v>
      </c>
      <c r="D24" s="525">
        <v>1500</v>
      </c>
      <c r="E24" s="393">
        <f t="shared" si="1"/>
        <v>9000</v>
      </c>
      <c r="F24" s="85"/>
      <c r="G24" s="67">
        <f t="shared" si="2"/>
        <v>0</v>
      </c>
      <c r="H24" s="68"/>
      <c r="I24" s="67">
        <f t="shared" si="3"/>
        <v>0</v>
      </c>
      <c r="J24" s="68"/>
      <c r="K24" s="69">
        <f t="shared" si="4"/>
        <v>0</v>
      </c>
      <c r="L24" s="70"/>
      <c r="M24" s="67">
        <f t="shared" si="5"/>
        <v>0</v>
      </c>
      <c r="N24" s="114"/>
      <c r="O24" s="67">
        <f t="shared" si="6"/>
        <v>0</v>
      </c>
      <c r="P24" s="155">
        <v>3</v>
      </c>
      <c r="Q24" s="69">
        <f t="shared" si="7"/>
        <v>4500</v>
      </c>
      <c r="R24" s="112"/>
      <c r="S24" s="67">
        <f t="shared" si="8"/>
        <v>0</v>
      </c>
      <c r="T24" s="68"/>
      <c r="U24" s="67">
        <f t="shared" si="9"/>
        <v>0</v>
      </c>
      <c r="V24" s="68"/>
      <c r="W24" s="69">
        <f t="shared" si="10"/>
        <v>0</v>
      </c>
      <c r="X24" s="66"/>
      <c r="Y24" s="67">
        <f t="shared" si="11"/>
        <v>0</v>
      </c>
      <c r="Z24" s="106"/>
      <c r="AA24" s="67">
        <f t="shared" si="12"/>
        <v>0</v>
      </c>
      <c r="AB24" s="155">
        <v>3</v>
      </c>
      <c r="AC24" s="69">
        <f t="shared" si="13"/>
        <v>4500</v>
      </c>
      <c r="AD24" s="104"/>
      <c r="AE24" s="104"/>
      <c r="AF24" s="181"/>
      <c r="AG24" s="71"/>
    </row>
    <row r="25" spans="1:33" s="71" customFormat="1" ht="18" customHeight="1">
      <c r="A25" s="530"/>
      <c r="B25" s="519" t="s">
        <v>805</v>
      </c>
      <c r="C25" s="523"/>
      <c r="D25" s="517"/>
      <c r="E25" s="531"/>
      <c r="F25" s="112"/>
      <c r="G25" s="67"/>
      <c r="H25" s="68"/>
      <c r="I25" s="67"/>
      <c r="J25" s="68"/>
      <c r="K25" s="69"/>
      <c r="L25" s="70"/>
      <c r="M25" s="67"/>
      <c r="N25" s="68"/>
      <c r="O25" s="67"/>
      <c r="P25" s="68"/>
      <c r="Q25" s="69"/>
      <c r="R25" s="112"/>
      <c r="S25" s="67"/>
      <c r="T25" s="68"/>
      <c r="U25" s="67"/>
      <c r="V25" s="68"/>
      <c r="W25" s="69"/>
      <c r="X25" s="66"/>
      <c r="Y25" s="67"/>
      <c r="Z25" s="75"/>
      <c r="AA25" s="67"/>
      <c r="AB25" s="68"/>
      <c r="AC25" s="69"/>
      <c r="AD25" s="104"/>
      <c r="AF25" s="181"/>
    </row>
    <row r="26" spans="1:33" s="269" customFormat="1" ht="17.5" customHeight="1">
      <c r="A26" s="383"/>
      <c r="B26" s="151" t="s">
        <v>92</v>
      </c>
      <c r="C26" s="114">
        <f t="shared" si="0"/>
        <v>50</v>
      </c>
      <c r="D26" s="152">
        <v>200</v>
      </c>
      <c r="E26" s="327">
        <f t="shared" si="1"/>
        <v>10000</v>
      </c>
      <c r="F26" s="112"/>
      <c r="G26" s="67">
        <f t="shared" si="2"/>
        <v>0</v>
      </c>
      <c r="H26" s="68"/>
      <c r="I26" s="67">
        <f t="shared" si="3"/>
        <v>0</v>
      </c>
      <c r="J26" s="114">
        <v>25</v>
      </c>
      <c r="K26" s="69">
        <f t="shared" si="4"/>
        <v>5000</v>
      </c>
      <c r="L26" s="70"/>
      <c r="M26" s="67">
        <f t="shared" si="5"/>
        <v>0</v>
      </c>
      <c r="N26" s="68"/>
      <c r="O26" s="67">
        <f t="shared" si="6"/>
        <v>0</v>
      </c>
      <c r="P26" s="114"/>
      <c r="Q26" s="69">
        <f t="shared" si="7"/>
        <v>0</v>
      </c>
      <c r="R26" s="112"/>
      <c r="S26" s="67">
        <f t="shared" si="8"/>
        <v>0</v>
      </c>
      <c r="T26" s="68"/>
      <c r="U26" s="67">
        <f t="shared" si="9"/>
        <v>0</v>
      </c>
      <c r="V26" s="106">
        <v>25</v>
      </c>
      <c r="W26" s="69">
        <f t="shared" si="10"/>
        <v>5000</v>
      </c>
      <c r="X26" s="66"/>
      <c r="Y26" s="67">
        <f t="shared" si="11"/>
        <v>0</v>
      </c>
      <c r="Z26" s="75"/>
      <c r="AA26" s="67">
        <f t="shared" si="12"/>
        <v>0</v>
      </c>
      <c r="AB26" s="106"/>
      <c r="AC26" s="69">
        <f t="shared" si="13"/>
        <v>0</v>
      </c>
      <c r="AD26" s="104"/>
      <c r="AE26" s="71"/>
      <c r="AF26" s="71"/>
      <c r="AG26" s="71"/>
    </row>
    <row r="27" spans="1:33" s="269" customFormat="1" ht="17.5" customHeight="1">
      <c r="A27" s="25"/>
      <c r="B27" s="153" t="s">
        <v>93</v>
      </c>
      <c r="C27" s="106">
        <f t="shared" si="0"/>
        <v>100</v>
      </c>
      <c r="D27" s="82">
        <v>150</v>
      </c>
      <c r="E27" s="380">
        <f t="shared" si="1"/>
        <v>15000</v>
      </c>
      <c r="F27" s="85"/>
      <c r="G27" s="67">
        <f t="shared" si="2"/>
        <v>0</v>
      </c>
      <c r="H27" s="68"/>
      <c r="I27" s="67">
        <f t="shared" si="3"/>
        <v>0</v>
      </c>
      <c r="J27" s="114">
        <v>50</v>
      </c>
      <c r="K27" s="69">
        <f t="shared" si="4"/>
        <v>7500</v>
      </c>
      <c r="L27" s="70"/>
      <c r="M27" s="67">
        <f t="shared" si="5"/>
        <v>0</v>
      </c>
      <c r="N27" s="68"/>
      <c r="O27" s="67">
        <f t="shared" si="6"/>
        <v>0</v>
      </c>
      <c r="P27" s="114"/>
      <c r="Q27" s="69">
        <f t="shared" si="7"/>
        <v>0</v>
      </c>
      <c r="R27" s="112"/>
      <c r="S27" s="67">
        <f t="shared" si="8"/>
        <v>0</v>
      </c>
      <c r="T27" s="68"/>
      <c r="U27" s="67">
        <f t="shared" si="9"/>
        <v>0</v>
      </c>
      <c r="V27" s="106">
        <v>50</v>
      </c>
      <c r="W27" s="69">
        <f t="shared" si="10"/>
        <v>7500</v>
      </c>
      <c r="X27" s="66"/>
      <c r="Y27" s="67">
        <f t="shared" si="11"/>
        <v>0</v>
      </c>
      <c r="Z27" s="68"/>
      <c r="AA27" s="67">
        <f t="shared" si="12"/>
        <v>0</v>
      </c>
      <c r="AB27" s="106"/>
      <c r="AC27" s="69">
        <f t="shared" si="13"/>
        <v>0</v>
      </c>
      <c r="AD27" s="104"/>
      <c r="AE27" s="71"/>
      <c r="AF27" s="71"/>
      <c r="AG27" s="71"/>
    </row>
    <row r="28" spans="1:33" s="269" customFormat="1" ht="17.5" customHeight="1">
      <c r="A28" s="25"/>
      <c r="B28" s="153" t="s">
        <v>94</v>
      </c>
      <c r="C28" s="106">
        <f t="shared" si="0"/>
        <v>400</v>
      </c>
      <c r="D28" s="82">
        <v>75</v>
      </c>
      <c r="E28" s="380">
        <f t="shared" si="1"/>
        <v>30000</v>
      </c>
      <c r="F28" s="85"/>
      <c r="G28" s="67">
        <f t="shared" si="2"/>
        <v>0</v>
      </c>
      <c r="H28" s="68"/>
      <c r="I28" s="67">
        <f t="shared" si="3"/>
        <v>0</v>
      </c>
      <c r="J28" s="114">
        <v>100</v>
      </c>
      <c r="K28" s="69">
        <f t="shared" si="4"/>
        <v>7500</v>
      </c>
      <c r="L28" s="70"/>
      <c r="M28" s="67">
        <f t="shared" si="5"/>
        <v>0</v>
      </c>
      <c r="N28" s="68"/>
      <c r="O28" s="67">
        <f t="shared" si="6"/>
        <v>0</v>
      </c>
      <c r="P28" s="114">
        <v>100</v>
      </c>
      <c r="Q28" s="69">
        <f t="shared" si="7"/>
        <v>7500</v>
      </c>
      <c r="R28" s="112"/>
      <c r="S28" s="67">
        <f t="shared" si="8"/>
        <v>0</v>
      </c>
      <c r="T28" s="68"/>
      <c r="U28" s="67">
        <f t="shared" si="9"/>
        <v>0</v>
      </c>
      <c r="V28" s="106">
        <v>100</v>
      </c>
      <c r="W28" s="69">
        <f t="shared" si="10"/>
        <v>7500</v>
      </c>
      <c r="X28" s="66"/>
      <c r="Y28" s="67">
        <f t="shared" si="11"/>
        <v>0</v>
      </c>
      <c r="Z28" s="68"/>
      <c r="AA28" s="67">
        <f t="shared" si="12"/>
        <v>0</v>
      </c>
      <c r="AB28" s="106">
        <v>100</v>
      </c>
      <c r="AC28" s="69">
        <f t="shared" si="13"/>
        <v>7500</v>
      </c>
      <c r="AD28" s="104"/>
      <c r="AE28" s="71"/>
      <c r="AF28" s="71"/>
      <c r="AG28" s="71"/>
    </row>
    <row r="29" spans="1:33" s="269" customFormat="1" ht="17.5" customHeight="1">
      <c r="A29" s="25"/>
      <c r="B29" s="153" t="s">
        <v>95</v>
      </c>
      <c r="C29" s="106">
        <f t="shared" si="0"/>
        <v>60</v>
      </c>
      <c r="D29" s="82">
        <v>80</v>
      </c>
      <c r="E29" s="380">
        <f t="shared" si="1"/>
        <v>4800</v>
      </c>
      <c r="F29" s="85"/>
      <c r="G29" s="67">
        <f t="shared" si="2"/>
        <v>0</v>
      </c>
      <c r="H29" s="68"/>
      <c r="I29" s="67">
        <f t="shared" si="3"/>
        <v>0</v>
      </c>
      <c r="J29" s="114">
        <v>15</v>
      </c>
      <c r="K29" s="69">
        <f t="shared" si="4"/>
        <v>1200</v>
      </c>
      <c r="L29" s="70"/>
      <c r="M29" s="67">
        <f t="shared" si="5"/>
        <v>0</v>
      </c>
      <c r="N29" s="68"/>
      <c r="O29" s="67">
        <f t="shared" si="6"/>
        <v>0</v>
      </c>
      <c r="P29" s="114">
        <v>15</v>
      </c>
      <c r="Q29" s="69">
        <f t="shared" si="7"/>
        <v>1200</v>
      </c>
      <c r="R29" s="112"/>
      <c r="S29" s="67">
        <f t="shared" si="8"/>
        <v>0</v>
      </c>
      <c r="T29" s="68"/>
      <c r="U29" s="67">
        <f t="shared" si="9"/>
        <v>0</v>
      </c>
      <c r="V29" s="106">
        <v>15</v>
      </c>
      <c r="W29" s="69">
        <f t="shared" si="10"/>
        <v>1200</v>
      </c>
      <c r="X29" s="66"/>
      <c r="Y29" s="67">
        <f t="shared" si="11"/>
        <v>0</v>
      </c>
      <c r="Z29" s="68"/>
      <c r="AA29" s="67">
        <f t="shared" si="12"/>
        <v>0</v>
      </c>
      <c r="AB29" s="106">
        <v>15</v>
      </c>
      <c r="AC29" s="69">
        <f t="shared" si="13"/>
        <v>1200</v>
      </c>
      <c r="AD29" s="104"/>
      <c r="AE29" s="71"/>
      <c r="AF29" s="71"/>
      <c r="AG29" s="71"/>
    </row>
    <row r="30" spans="1:33" s="269" customFormat="1" ht="17.5" customHeight="1">
      <c r="A30" s="25"/>
      <c r="B30" s="388" t="s">
        <v>96</v>
      </c>
      <c r="C30" s="106">
        <f t="shared" si="0"/>
        <v>150</v>
      </c>
      <c r="D30" s="326">
        <v>90</v>
      </c>
      <c r="E30" s="380">
        <f t="shared" si="1"/>
        <v>13500</v>
      </c>
      <c r="F30" s="85"/>
      <c r="G30" s="67">
        <f t="shared" si="2"/>
        <v>0</v>
      </c>
      <c r="H30" s="68"/>
      <c r="I30" s="67">
        <f t="shared" si="3"/>
        <v>0</v>
      </c>
      <c r="J30" s="114">
        <v>50</v>
      </c>
      <c r="K30" s="69">
        <f t="shared" si="4"/>
        <v>4500</v>
      </c>
      <c r="L30" s="70"/>
      <c r="M30" s="67">
        <f t="shared" si="5"/>
        <v>0</v>
      </c>
      <c r="N30" s="68"/>
      <c r="O30" s="67">
        <f t="shared" si="6"/>
        <v>0</v>
      </c>
      <c r="P30" s="114">
        <v>25</v>
      </c>
      <c r="Q30" s="69">
        <f t="shared" si="7"/>
        <v>2250</v>
      </c>
      <c r="R30" s="112"/>
      <c r="S30" s="67">
        <f t="shared" si="8"/>
        <v>0</v>
      </c>
      <c r="T30" s="68"/>
      <c r="U30" s="67">
        <f t="shared" si="9"/>
        <v>0</v>
      </c>
      <c r="V30" s="106">
        <v>50</v>
      </c>
      <c r="W30" s="69">
        <f t="shared" si="10"/>
        <v>4500</v>
      </c>
      <c r="X30" s="66"/>
      <c r="Y30" s="67">
        <f t="shared" si="11"/>
        <v>0</v>
      </c>
      <c r="Z30" s="68"/>
      <c r="AA30" s="67">
        <f t="shared" si="12"/>
        <v>0</v>
      </c>
      <c r="AB30" s="106">
        <v>25</v>
      </c>
      <c r="AC30" s="69">
        <f t="shared" si="13"/>
        <v>2250</v>
      </c>
      <c r="AD30" s="104"/>
      <c r="AE30" s="71"/>
      <c r="AF30" s="71"/>
      <c r="AG30" s="71"/>
    </row>
    <row r="31" spans="1:33" s="269" customFormat="1" ht="17.5" customHeight="1">
      <c r="A31" s="25"/>
      <c r="B31" s="153" t="s">
        <v>97</v>
      </c>
      <c r="C31" s="106">
        <f t="shared" si="0"/>
        <v>50</v>
      </c>
      <c r="D31" s="82">
        <v>25</v>
      </c>
      <c r="E31" s="380">
        <f t="shared" si="1"/>
        <v>1250</v>
      </c>
      <c r="F31" s="85"/>
      <c r="G31" s="67">
        <f t="shared" si="2"/>
        <v>0</v>
      </c>
      <c r="H31" s="68"/>
      <c r="I31" s="67">
        <f t="shared" si="3"/>
        <v>0</v>
      </c>
      <c r="J31" s="106">
        <v>25</v>
      </c>
      <c r="K31" s="69">
        <f t="shared" si="4"/>
        <v>625</v>
      </c>
      <c r="L31" s="70"/>
      <c r="M31" s="67">
        <f t="shared" si="5"/>
        <v>0</v>
      </c>
      <c r="N31" s="68"/>
      <c r="O31" s="67">
        <f t="shared" si="6"/>
        <v>0</v>
      </c>
      <c r="P31" s="106"/>
      <c r="Q31" s="69">
        <f t="shared" si="7"/>
        <v>0</v>
      </c>
      <c r="R31" s="112"/>
      <c r="S31" s="67">
        <f t="shared" si="8"/>
        <v>0</v>
      </c>
      <c r="T31" s="68"/>
      <c r="U31" s="67">
        <f t="shared" si="9"/>
        <v>0</v>
      </c>
      <c r="V31" s="106">
        <v>25</v>
      </c>
      <c r="W31" s="69">
        <f t="shared" si="10"/>
        <v>625</v>
      </c>
      <c r="X31" s="66"/>
      <c r="Y31" s="67">
        <f t="shared" si="11"/>
        <v>0</v>
      </c>
      <c r="Z31" s="68"/>
      <c r="AA31" s="67">
        <f t="shared" si="12"/>
        <v>0</v>
      </c>
      <c r="AB31" s="106"/>
      <c r="AC31" s="69">
        <f t="shared" si="13"/>
        <v>0</v>
      </c>
      <c r="AD31" s="104"/>
      <c r="AE31" s="71"/>
      <c r="AF31" s="71"/>
      <c r="AG31" s="71"/>
    </row>
    <row r="32" spans="1:33" s="269" customFormat="1" ht="17.5" customHeight="1">
      <c r="A32" s="25"/>
      <c r="B32" s="153" t="s">
        <v>98</v>
      </c>
      <c r="C32" s="106">
        <f t="shared" si="0"/>
        <v>300</v>
      </c>
      <c r="D32" s="82">
        <v>20</v>
      </c>
      <c r="E32" s="380">
        <f t="shared" si="1"/>
        <v>6000</v>
      </c>
      <c r="F32" s="85"/>
      <c r="G32" s="67">
        <f t="shared" si="2"/>
        <v>0</v>
      </c>
      <c r="H32" s="68"/>
      <c r="I32" s="67">
        <f t="shared" si="3"/>
        <v>0</v>
      </c>
      <c r="J32" s="114">
        <v>75</v>
      </c>
      <c r="K32" s="69">
        <f t="shared" si="4"/>
        <v>1500</v>
      </c>
      <c r="L32" s="70"/>
      <c r="M32" s="67">
        <f t="shared" si="5"/>
        <v>0</v>
      </c>
      <c r="N32" s="68"/>
      <c r="O32" s="67">
        <f t="shared" si="6"/>
        <v>0</v>
      </c>
      <c r="P32" s="114">
        <v>75</v>
      </c>
      <c r="Q32" s="69">
        <f t="shared" si="7"/>
        <v>1500</v>
      </c>
      <c r="R32" s="112"/>
      <c r="S32" s="67">
        <f t="shared" si="8"/>
        <v>0</v>
      </c>
      <c r="T32" s="68"/>
      <c r="U32" s="67">
        <f t="shared" si="9"/>
        <v>0</v>
      </c>
      <c r="V32" s="106">
        <v>75</v>
      </c>
      <c r="W32" s="69">
        <f t="shared" si="10"/>
        <v>1500</v>
      </c>
      <c r="X32" s="66"/>
      <c r="Y32" s="67">
        <f t="shared" si="11"/>
        <v>0</v>
      </c>
      <c r="Z32" s="68"/>
      <c r="AA32" s="67">
        <f t="shared" si="12"/>
        <v>0</v>
      </c>
      <c r="AB32" s="106">
        <v>75</v>
      </c>
      <c r="AC32" s="69">
        <f t="shared" si="13"/>
        <v>1500</v>
      </c>
      <c r="AD32" s="104"/>
      <c r="AE32" s="71"/>
      <c r="AF32" s="71"/>
      <c r="AG32" s="71"/>
    </row>
    <row r="33" spans="1:33" s="269" customFormat="1" ht="17.5" customHeight="1">
      <c r="A33" s="25"/>
      <c r="B33" s="153" t="s">
        <v>99</v>
      </c>
      <c r="C33" s="106">
        <f t="shared" si="0"/>
        <v>80</v>
      </c>
      <c r="D33" s="82">
        <v>30</v>
      </c>
      <c r="E33" s="380">
        <f t="shared" si="1"/>
        <v>2400</v>
      </c>
      <c r="F33" s="85"/>
      <c r="G33" s="67">
        <f t="shared" si="2"/>
        <v>0</v>
      </c>
      <c r="H33" s="68"/>
      <c r="I33" s="67">
        <f t="shared" si="3"/>
        <v>0</v>
      </c>
      <c r="J33" s="114">
        <v>40</v>
      </c>
      <c r="K33" s="69">
        <f t="shared" si="4"/>
        <v>1200</v>
      </c>
      <c r="L33" s="70"/>
      <c r="M33" s="67">
        <f t="shared" si="5"/>
        <v>0</v>
      </c>
      <c r="N33" s="68"/>
      <c r="O33" s="67">
        <f t="shared" si="6"/>
        <v>0</v>
      </c>
      <c r="P33" s="114"/>
      <c r="Q33" s="69">
        <f t="shared" si="7"/>
        <v>0</v>
      </c>
      <c r="R33" s="112"/>
      <c r="S33" s="67">
        <f t="shared" si="8"/>
        <v>0</v>
      </c>
      <c r="T33" s="68"/>
      <c r="U33" s="67">
        <f t="shared" si="9"/>
        <v>0</v>
      </c>
      <c r="V33" s="106">
        <v>40</v>
      </c>
      <c r="W33" s="69">
        <f t="shared" si="10"/>
        <v>1200</v>
      </c>
      <c r="X33" s="66"/>
      <c r="Y33" s="67">
        <f t="shared" si="11"/>
        <v>0</v>
      </c>
      <c r="Z33" s="68"/>
      <c r="AA33" s="67">
        <f t="shared" si="12"/>
        <v>0</v>
      </c>
      <c r="AB33" s="106"/>
      <c r="AC33" s="69">
        <f t="shared" si="13"/>
        <v>0</v>
      </c>
      <c r="AD33" s="104"/>
      <c r="AE33" s="71"/>
      <c r="AF33" s="71"/>
      <c r="AG33" s="71"/>
    </row>
    <row r="34" spans="1:33" s="269" customFormat="1" ht="17.5" customHeight="1">
      <c r="A34" s="25"/>
      <c r="B34" s="153" t="s">
        <v>100</v>
      </c>
      <c r="C34" s="106">
        <f t="shared" si="0"/>
        <v>100</v>
      </c>
      <c r="D34" s="82">
        <v>40</v>
      </c>
      <c r="E34" s="380">
        <f t="shared" si="1"/>
        <v>4000</v>
      </c>
      <c r="F34" s="85"/>
      <c r="G34" s="67">
        <f t="shared" si="2"/>
        <v>0</v>
      </c>
      <c r="H34" s="68"/>
      <c r="I34" s="67">
        <f t="shared" si="3"/>
        <v>0</v>
      </c>
      <c r="J34" s="114">
        <v>50</v>
      </c>
      <c r="K34" s="69">
        <f t="shared" si="4"/>
        <v>2000</v>
      </c>
      <c r="L34" s="70"/>
      <c r="M34" s="67">
        <f t="shared" si="5"/>
        <v>0</v>
      </c>
      <c r="N34" s="68"/>
      <c r="O34" s="67">
        <f t="shared" si="6"/>
        <v>0</v>
      </c>
      <c r="P34" s="114"/>
      <c r="Q34" s="69">
        <f t="shared" si="7"/>
        <v>0</v>
      </c>
      <c r="R34" s="112"/>
      <c r="S34" s="67">
        <f t="shared" si="8"/>
        <v>0</v>
      </c>
      <c r="T34" s="68"/>
      <c r="U34" s="67">
        <f t="shared" si="9"/>
        <v>0</v>
      </c>
      <c r="V34" s="106">
        <v>50</v>
      </c>
      <c r="W34" s="69">
        <f t="shared" si="10"/>
        <v>2000</v>
      </c>
      <c r="X34" s="66"/>
      <c r="Y34" s="67">
        <f t="shared" si="11"/>
        <v>0</v>
      </c>
      <c r="Z34" s="68"/>
      <c r="AA34" s="67">
        <f t="shared" si="12"/>
        <v>0</v>
      </c>
      <c r="AB34" s="106"/>
      <c r="AC34" s="69">
        <f t="shared" si="13"/>
        <v>0</v>
      </c>
      <c r="AD34" s="104"/>
      <c r="AE34" s="71"/>
      <c r="AF34" s="71"/>
      <c r="AG34" s="71"/>
    </row>
    <row r="35" spans="1:33" s="269" customFormat="1" ht="17.5" customHeight="1">
      <c r="A35" s="25"/>
      <c r="B35" s="153" t="s">
        <v>101</v>
      </c>
      <c r="C35" s="106">
        <f t="shared" si="0"/>
        <v>60</v>
      </c>
      <c r="D35" s="82">
        <v>90</v>
      </c>
      <c r="E35" s="380">
        <f t="shared" si="1"/>
        <v>5400</v>
      </c>
      <c r="F35" s="85"/>
      <c r="G35" s="67">
        <f t="shared" si="2"/>
        <v>0</v>
      </c>
      <c r="H35" s="68"/>
      <c r="I35" s="67">
        <f t="shared" si="3"/>
        <v>0</v>
      </c>
      <c r="J35" s="114">
        <v>15</v>
      </c>
      <c r="K35" s="69">
        <f t="shared" si="4"/>
        <v>1350</v>
      </c>
      <c r="L35" s="70"/>
      <c r="M35" s="67">
        <f t="shared" si="5"/>
        <v>0</v>
      </c>
      <c r="N35" s="68"/>
      <c r="O35" s="67">
        <f t="shared" si="6"/>
        <v>0</v>
      </c>
      <c r="P35" s="114">
        <v>15</v>
      </c>
      <c r="Q35" s="69">
        <f t="shared" si="7"/>
        <v>1350</v>
      </c>
      <c r="R35" s="112"/>
      <c r="S35" s="67">
        <f t="shared" si="8"/>
        <v>0</v>
      </c>
      <c r="T35" s="68"/>
      <c r="U35" s="67">
        <f t="shared" si="9"/>
        <v>0</v>
      </c>
      <c r="V35" s="106">
        <v>15</v>
      </c>
      <c r="W35" s="69">
        <f t="shared" si="10"/>
        <v>1350</v>
      </c>
      <c r="X35" s="66"/>
      <c r="Y35" s="67">
        <f t="shared" si="11"/>
        <v>0</v>
      </c>
      <c r="Z35" s="68"/>
      <c r="AA35" s="67">
        <f t="shared" si="12"/>
        <v>0</v>
      </c>
      <c r="AB35" s="106">
        <v>15</v>
      </c>
      <c r="AC35" s="69">
        <f t="shared" si="13"/>
        <v>1350</v>
      </c>
      <c r="AD35" s="104"/>
      <c r="AE35" s="71"/>
      <c r="AF35" s="71"/>
      <c r="AG35" s="71"/>
    </row>
    <row r="36" spans="1:33" s="269" customFormat="1" ht="17.5" customHeight="1">
      <c r="A36" s="25"/>
      <c r="B36" s="153" t="s">
        <v>102</v>
      </c>
      <c r="C36" s="106">
        <f t="shared" si="0"/>
        <v>30</v>
      </c>
      <c r="D36" s="82">
        <v>30</v>
      </c>
      <c r="E36" s="380">
        <f t="shared" si="1"/>
        <v>900</v>
      </c>
      <c r="F36" s="85"/>
      <c r="G36" s="67">
        <f t="shared" si="2"/>
        <v>0</v>
      </c>
      <c r="H36" s="68"/>
      <c r="I36" s="67">
        <f t="shared" si="3"/>
        <v>0</v>
      </c>
      <c r="J36" s="114"/>
      <c r="K36" s="69">
        <f t="shared" si="4"/>
        <v>0</v>
      </c>
      <c r="L36" s="70"/>
      <c r="M36" s="67">
        <f t="shared" si="5"/>
        <v>0</v>
      </c>
      <c r="N36" s="158"/>
      <c r="O36" s="67">
        <f t="shared" si="6"/>
        <v>0</v>
      </c>
      <c r="P36" s="114">
        <v>15</v>
      </c>
      <c r="Q36" s="69">
        <f t="shared" si="7"/>
        <v>450</v>
      </c>
      <c r="R36" s="112"/>
      <c r="S36" s="67">
        <f t="shared" si="8"/>
        <v>0</v>
      </c>
      <c r="T36" s="68"/>
      <c r="U36" s="67">
        <f t="shared" si="9"/>
        <v>0</v>
      </c>
      <c r="V36" s="106"/>
      <c r="W36" s="69">
        <f t="shared" si="10"/>
        <v>0</v>
      </c>
      <c r="X36" s="66"/>
      <c r="Y36" s="67">
        <f t="shared" si="11"/>
        <v>0</v>
      </c>
      <c r="Z36" s="68"/>
      <c r="AA36" s="67">
        <f t="shared" si="12"/>
        <v>0</v>
      </c>
      <c r="AB36" s="106">
        <v>15</v>
      </c>
      <c r="AC36" s="69">
        <f t="shared" si="13"/>
        <v>450</v>
      </c>
      <c r="AD36" s="104"/>
      <c r="AE36" s="71"/>
      <c r="AF36" s="71"/>
      <c r="AG36" s="71"/>
    </row>
    <row r="37" spans="1:33" s="269" customFormat="1" ht="17.5" customHeight="1">
      <c r="A37" s="25"/>
      <c r="B37" s="153" t="s">
        <v>103</v>
      </c>
      <c r="C37" s="106">
        <f t="shared" si="0"/>
        <v>40</v>
      </c>
      <c r="D37" s="82">
        <v>35</v>
      </c>
      <c r="E37" s="380">
        <f t="shared" si="1"/>
        <v>1400</v>
      </c>
      <c r="F37" s="85"/>
      <c r="G37" s="67">
        <f t="shared" si="2"/>
        <v>0</v>
      </c>
      <c r="H37" s="68"/>
      <c r="I37" s="67">
        <f t="shared" si="3"/>
        <v>0</v>
      </c>
      <c r="J37" s="114">
        <v>20</v>
      </c>
      <c r="K37" s="69">
        <f t="shared" si="4"/>
        <v>700</v>
      </c>
      <c r="L37" s="70"/>
      <c r="M37" s="67">
        <f t="shared" si="5"/>
        <v>0</v>
      </c>
      <c r="N37" s="158"/>
      <c r="O37" s="67">
        <f t="shared" si="6"/>
        <v>0</v>
      </c>
      <c r="P37" s="114"/>
      <c r="Q37" s="69">
        <f t="shared" si="7"/>
        <v>0</v>
      </c>
      <c r="R37" s="112"/>
      <c r="S37" s="67">
        <f t="shared" si="8"/>
        <v>0</v>
      </c>
      <c r="T37" s="68"/>
      <c r="U37" s="67">
        <f t="shared" si="9"/>
        <v>0</v>
      </c>
      <c r="V37" s="106">
        <v>20</v>
      </c>
      <c r="W37" s="69">
        <f t="shared" si="10"/>
        <v>700</v>
      </c>
      <c r="X37" s="66"/>
      <c r="Y37" s="67">
        <f t="shared" si="11"/>
        <v>0</v>
      </c>
      <c r="Z37" s="68"/>
      <c r="AA37" s="67">
        <f t="shared" si="12"/>
        <v>0</v>
      </c>
      <c r="AB37" s="106"/>
      <c r="AC37" s="69">
        <f t="shared" si="13"/>
        <v>0</v>
      </c>
      <c r="AD37" s="104"/>
      <c r="AE37" s="71"/>
      <c r="AF37" s="71"/>
      <c r="AG37" s="71"/>
    </row>
    <row r="38" spans="1:33" s="269" customFormat="1" ht="17" customHeight="1">
      <c r="A38" s="25"/>
      <c r="B38" s="153" t="s">
        <v>104</v>
      </c>
      <c r="C38" s="106">
        <f t="shared" si="0"/>
        <v>6</v>
      </c>
      <c r="D38" s="82">
        <v>5500</v>
      </c>
      <c r="E38" s="380">
        <f t="shared" si="1"/>
        <v>33000</v>
      </c>
      <c r="F38" s="85"/>
      <c r="G38" s="67">
        <f t="shared" si="2"/>
        <v>0</v>
      </c>
      <c r="H38" s="68"/>
      <c r="I38" s="67">
        <f t="shared" si="3"/>
        <v>0</v>
      </c>
      <c r="J38" s="114">
        <v>2</v>
      </c>
      <c r="K38" s="69">
        <f t="shared" si="4"/>
        <v>11000</v>
      </c>
      <c r="L38" s="70"/>
      <c r="M38" s="67">
        <f t="shared" si="5"/>
        <v>0</v>
      </c>
      <c r="N38" s="114"/>
      <c r="O38" s="67">
        <f t="shared" si="6"/>
        <v>0</v>
      </c>
      <c r="P38" s="114">
        <v>1</v>
      </c>
      <c r="Q38" s="69">
        <f t="shared" si="7"/>
        <v>5500</v>
      </c>
      <c r="R38" s="112"/>
      <c r="S38" s="67">
        <f t="shared" si="8"/>
        <v>0</v>
      </c>
      <c r="T38" s="68"/>
      <c r="U38" s="67">
        <f t="shared" si="9"/>
        <v>0</v>
      </c>
      <c r="V38" s="106">
        <v>2</v>
      </c>
      <c r="W38" s="69">
        <f t="shared" si="10"/>
        <v>11000</v>
      </c>
      <c r="X38" s="66"/>
      <c r="Y38" s="67">
        <f t="shared" si="11"/>
        <v>0</v>
      </c>
      <c r="Z38" s="68"/>
      <c r="AA38" s="67">
        <f t="shared" si="12"/>
        <v>0</v>
      </c>
      <c r="AB38" s="106">
        <v>1</v>
      </c>
      <c r="AC38" s="69">
        <f t="shared" si="13"/>
        <v>5500</v>
      </c>
      <c r="AD38" s="104"/>
      <c r="AE38" s="71"/>
      <c r="AF38" s="71"/>
      <c r="AG38" s="71"/>
    </row>
    <row r="39" spans="1:33" s="269" customFormat="1" ht="17" customHeight="1">
      <c r="A39" s="25"/>
      <c r="B39" s="153" t="s">
        <v>105</v>
      </c>
      <c r="C39" s="106">
        <f t="shared" si="0"/>
        <v>30</v>
      </c>
      <c r="D39" s="82">
        <v>50</v>
      </c>
      <c r="E39" s="380">
        <f t="shared" si="1"/>
        <v>1500</v>
      </c>
      <c r="F39" s="85"/>
      <c r="G39" s="67">
        <f t="shared" si="2"/>
        <v>0</v>
      </c>
      <c r="H39" s="68"/>
      <c r="I39" s="67">
        <f t="shared" si="3"/>
        <v>0</v>
      </c>
      <c r="J39" s="114"/>
      <c r="K39" s="69">
        <f t="shared" si="4"/>
        <v>0</v>
      </c>
      <c r="L39" s="70"/>
      <c r="M39" s="67">
        <f t="shared" si="5"/>
        <v>0</v>
      </c>
      <c r="N39" s="114"/>
      <c r="O39" s="67">
        <f t="shared" si="6"/>
        <v>0</v>
      </c>
      <c r="P39" s="114">
        <v>15</v>
      </c>
      <c r="Q39" s="69">
        <f t="shared" si="7"/>
        <v>750</v>
      </c>
      <c r="R39" s="112"/>
      <c r="S39" s="67">
        <f t="shared" si="8"/>
        <v>0</v>
      </c>
      <c r="T39" s="68"/>
      <c r="U39" s="67">
        <f t="shared" si="9"/>
        <v>0</v>
      </c>
      <c r="V39" s="106"/>
      <c r="W39" s="69">
        <f t="shared" si="10"/>
        <v>0</v>
      </c>
      <c r="X39" s="66"/>
      <c r="Y39" s="67">
        <f t="shared" si="11"/>
        <v>0</v>
      </c>
      <c r="Z39" s="68"/>
      <c r="AA39" s="67">
        <f t="shared" si="12"/>
        <v>0</v>
      </c>
      <c r="AB39" s="106">
        <v>15</v>
      </c>
      <c r="AC39" s="69">
        <f t="shared" si="13"/>
        <v>750</v>
      </c>
      <c r="AD39" s="104"/>
      <c r="AE39" s="71"/>
      <c r="AF39" s="71"/>
      <c r="AG39" s="71"/>
    </row>
    <row r="40" spans="1:33" s="269" customFormat="1" ht="17" customHeight="1">
      <c r="A40" s="25"/>
      <c r="B40" s="153" t="s">
        <v>106</v>
      </c>
      <c r="C40" s="106">
        <f t="shared" si="0"/>
        <v>20</v>
      </c>
      <c r="D40" s="82">
        <v>35</v>
      </c>
      <c r="E40" s="380">
        <f t="shared" si="1"/>
        <v>700</v>
      </c>
      <c r="F40" s="85"/>
      <c r="G40" s="67">
        <f t="shared" si="2"/>
        <v>0</v>
      </c>
      <c r="H40" s="68"/>
      <c r="I40" s="67">
        <f t="shared" si="3"/>
        <v>0</v>
      </c>
      <c r="J40" s="114"/>
      <c r="K40" s="69">
        <f t="shared" si="4"/>
        <v>0</v>
      </c>
      <c r="L40" s="70"/>
      <c r="M40" s="67">
        <f t="shared" si="5"/>
        <v>0</v>
      </c>
      <c r="N40" s="114"/>
      <c r="O40" s="67">
        <f t="shared" si="6"/>
        <v>0</v>
      </c>
      <c r="P40" s="114">
        <v>10</v>
      </c>
      <c r="Q40" s="69">
        <f t="shared" si="7"/>
        <v>350</v>
      </c>
      <c r="R40" s="112"/>
      <c r="S40" s="67">
        <f t="shared" si="8"/>
        <v>0</v>
      </c>
      <c r="T40" s="68"/>
      <c r="U40" s="67">
        <f t="shared" si="9"/>
        <v>0</v>
      </c>
      <c r="V40" s="106"/>
      <c r="W40" s="69">
        <f t="shared" si="10"/>
        <v>0</v>
      </c>
      <c r="X40" s="66"/>
      <c r="Y40" s="67">
        <f t="shared" si="11"/>
        <v>0</v>
      </c>
      <c r="Z40" s="68"/>
      <c r="AA40" s="67">
        <f t="shared" si="12"/>
        <v>0</v>
      </c>
      <c r="AB40" s="106">
        <v>10</v>
      </c>
      <c r="AC40" s="69">
        <f t="shared" si="13"/>
        <v>350</v>
      </c>
      <c r="AD40" s="104"/>
      <c r="AE40" s="71"/>
      <c r="AF40" s="71"/>
      <c r="AG40" s="71"/>
    </row>
    <row r="41" spans="1:33" s="269" customFormat="1" ht="17" customHeight="1">
      <c r="A41" s="25"/>
      <c r="B41" s="153" t="s">
        <v>107</v>
      </c>
      <c r="C41" s="106">
        <f t="shared" si="0"/>
        <v>400</v>
      </c>
      <c r="D41" s="82">
        <v>25</v>
      </c>
      <c r="E41" s="380">
        <f t="shared" si="1"/>
        <v>10000</v>
      </c>
      <c r="F41" s="85"/>
      <c r="G41" s="67">
        <f t="shared" si="2"/>
        <v>0</v>
      </c>
      <c r="H41" s="68"/>
      <c r="I41" s="67">
        <f t="shared" si="3"/>
        <v>0</v>
      </c>
      <c r="J41" s="114">
        <v>100</v>
      </c>
      <c r="K41" s="69">
        <f t="shared" si="4"/>
        <v>2500</v>
      </c>
      <c r="L41" s="70"/>
      <c r="M41" s="67">
        <f t="shared" si="5"/>
        <v>0</v>
      </c>
      <c r="N41" s="114"/>
      <c r="O41" s="67">
        <f t="shared" si="6"/>
        <v>0</v>
      </c>
      <c r="P41" s="114">
        <v>100</v>
      </c>
      <c r="Q41" s="69">
        <f t="shared" si="7"/>
        <v>2500</v>
      </c>
      <c r="R41" s="112"/>
      <c r="S41" s="67">
        <f t="shared" si="8"/>
        <v>0</v>
      </c>
      <c r="T41" s="68"/>
      <c r="U41" s="67">
        <f t="shared" si="9"/>
        <v>0</v>
      </c>
      <c r="V41" s="106">
        <v>100</v>
      </c>
      <c r="W41" s="69">
        <f t="shared" si="10"/>
        <v>2500</v>
      </c>
      <c r="X41" s="66"/>
      <c r="Y41" s="67">
        <f t="shared" si="11"/>
        <v>0</v>
      </c>
      <c r="Z41" s="68"/>
      <c r="AA41" s="67">
        <f t="shared" si="12"/>
        <v>0</v>
      </c>
      <c r="AB41" s="106">
        <v>100</v>
      </c>
      <c r="AC41" s="69">
        <f t="shared" si="13"/>
        <v>2500</v>
      </c>
      <c r="AD41" s="104"/>
      <c r="AE41" s="71"/>
      <c r="AF41" s="71"/>
      <c r="AG41" s="71"/>
    </row>
    <row r="42" spans="1:33" s="269" customFormat="1" ht="17" customHeight="1">
      <c r="A42" s="25"/>
      <c r="B42" s="153" t="s">
        <v>108</v>
      </c>
      <c r="C42" s="106">
        <f t="shared" si="0"/>
        <v>200</v>
      </c>
      <c r="D42" s="82">
        <v>400</v>
      </c>
      <c r="E42" s="380">
        <f t="shared" si="1"/>
        <v>80000</v>
      </c>
      <c r="F42" s="85"/>
      <c r="G42" s="67">
        <f t="shared" si="2"/>
        <v>0</v>
      </c>
      <c r="H42" s="68"/>
      <c r="I42" s="67">
        <f t="shared" si="3"/>
        <v>0</v>
      </c>
      <c r="J42" s="114">
        <v>50</v>
      </c>
      <c r="K42" s="69">
        <f t="shared" si="4"/>
        <v>20000</v>
      </c>
      <c r="L42" s="70"/>
      <c r="M42" s="67">
        <f t="shared" si="5"/>
        <v>0</v>
      </c>
      <c r="N42" s="114"/>
      <c r="O42" s="67">
        <f t="shared" si="6"/>
        <v>0</v>
      </c>
      <c r="P42" s="114">
        <v>50</v>
      </c>
      <c r="Q42" s="69">
        <f t="shared" si="7"/>
        <v>20000</v>
      </c>
      <c r="R42" s="112"/>
      <c r="S42" s="67">
        <f t="shared" si="8"/>
        <v>0</v>
      </c>
      <c r="T42" s="68"/>
      <c r="U42" s="67">
        <f t="shared" si="9"/>
        <v>0</v>
      </c>
      <c r="V42" s="106">
        <v>50</v>
      </c>
      <c r="W42" s="69">
        <f t="shared" si="10"/>
        <v>20000</v>
      </c>
      <c r="X42" s="66"/>
      <c r="Y42" s="67">
        <f t="shared" si="11"/>
        <v>0</v>
      </c>
      <c r="Z42" s="68"/>
      <c r="AA42" s="67">
        <f t="shared" si="12"/>
        <v>0</v>
      </c>
      <c r="AB42" s="106">
        <v>50</v>
      </c>
      <c r="AC42" s="69">
        <f t="shared" si="13"/>
        <v>20000</v>
      </c>
      <c r="AD42" s="104"/>
      <c r="AE42" s="71"/>
      <c r="AF42" s="71"/>
      <c r="AG42" s="71"/>
    </row>
    <row r="43" spans="1:33" s="269" customFormat="1" ht="17" customHeight="1">
      <c r="A43" s="25"/>
      <c r="B43" s="153" t="s">
        <v>109</v>
      </c>
      <c r="C43" s="106">
        <f t="shared" si="0"/>
        <v>300</v>
      </c>
      <c r="D43" s="82">
        <v>1800</v>
      </c>
      <c r="E43" s="380">
        <f t="shared" si="1"/>
        <v>540000</v>
      </c>
      <c r="F43" s="85"/>
      <c r="G43" s="67">
        <f t="shared" si="2"/>
        <v>0</v>
      </c>
      <c r="H43" s="68"/>
      <c r="I43" s="67">
        <f t="shared" si="3"/>
        <v>0</v>
      </c>
      <c r="J43" s="114">
        <v>75</v>
      </c>
      <c r="K43" s="69">
        <f t="shared" si="4"/>
        <v>135000</v>
      </c>
      <c r="L43" s="70"/>
      <c r="M43" s="67">
        <f t="shared" si="5"/>
        <v>0</v>
      </c>
      <c r="N43" s="114"/>
      <c r="O43" s="67">
        <f t="shared" si="6"/>
        <v>0</v>
      </c>
      <c r="P43" s="114">
        <v>75</v>
      </c>
      <c r="Q43" s="69">
        <f t="shared" si="7"/>
        <v>135000</v>
      </c>
      <c r="R43" s="112"/>
      <c r="S43" s="67">
        <f t="shared" si="8"/>
        <v>0</v>
      </c>
      <c r="T43" s="68"/>
      <c r="U43" s="67">
        <f t="shared" si="9"/>
        <v>0</v>
      </c>
      <c r="V43" s="106">
        <v>75</v>
      </c>
      <c r="W43" s="69">
        <f t="shared" si="10"/>
        <v>135000</v>
      </c>
      <c r="X43" s="66"/>
      <c r="Y43" s="67">
        <f t="shared" si="11"/>
        <v>0</v>
      </c>
      <c r="Z43" s="68"/>
      <c r="AA43" s="67">
        <f t="shared" si="12"/>
        <v>0</v>
      </c>
      <c r="AB43" s="106">
        <v>75</v>
      </c>
      <c r="AC43" s="69">
        <f t="shared" si="13"/>
        <v>135000</v>
      </c>
      <c r="AD43" s="104"/>
      <c r="AE43" s="71"/>
      <c r="AF43" s="71"/>
      <c r="AG43" s="71"/>
    </row>
    <row r="44" spans="1:33" s="269" customFormat="1" ht="17" customHeight="1">
      <c r="A44" s="282"/>
      <c r="B44" s="392" t="s">
        <v>110</v>
      </c>
      <c r="C44" s="518">
        <f t="shared" si="0"/>
        <v>1</v>
      </c>
      <c r="D44" s="333">
        <v>25000</v>
      </c>
      <c r="E44" s="393">
        <f t="shared" si="1"/>
        <v>25000</v>
      </c>
      <c r="F44" s="85"/>
      <c r="G44" s="67">
        <f t="shared" si="2"/>
        <v>0</v>
      </c>
      <c r="H44" s="68"/>
      <c r="I44" s="67">
        <f t="shared" si="3"/>
        <v>0</v>
      </c>
      <c r="J44" s="114">
        <v>1</v>
      </c>
      <c r="K44" s="69">
        <f t="shared" si="4"/>
        <v>25000</v>
      </c>
      <c r="L44" s="70"/>
      <c r="M44" s="67">
        <f t="shared" si="5"/>
        <v>0</v>
      </c>
      <c r="N44" s="114"/>
      <c r="O44" s="67">
        <f t="shared" si="6"/>
        <v>0</v>
      </c>
      <c r="P44" s="114"/>
      <c r="Q44" s="69">
        <f t="shared" si="7"/>
        <v>0</v>
      </c>
      <c r="R44" s="112"/>
      <c r="S44" s="67">
        <f t="shared" si="8"/>
        <v>0</v>
      </c>
      <c r="T44" s="68"/>
      <c r="U44" s="67">
        <f t="shared" si="9"/>
        <v>0</v>
      </c>
      <c r="V44" s="106"/>
      <c r="W44" s="69">
        <f t="shared" si="10"/>
        <v>0</v>
      </c>
      <c r="X44" s="66"/>
      <c r="Y44" s="67">
        <f t="shared" si="11"/>
        <v>0</v>
      </c>
      <c r="Z44" s="68"/>
      <c r="AA44" s="67">
        <f t="shared" si="12"/>
        <v>0</v>
      </c>
      <c r="AB44" s="106"/>
      <c r="AC44" s="69">
        <f t="shared" si="13"/>
        <v>0</v>
      </c>
      <c r="AD44" s="104"/>
      <c r="AE44" s="104"/>
      <c r="AF44" s="71"/>
      <c r="AG44" s="71"/>
    </row>
    <row r="45" spans="1:33" s="71" customFormat="1" ht="17" customHeight="1">
      <c r="A45" s="530"/>
      <c r="B45" s="519" t="s">
        <v>804</v>
      </c>
      <c r="C45" s="523"/>
      <c r="D45" s="517"/>
      <c r="E45" s="531"/>
      <c r="F45" s="85"/>
      <c r="G45" s="67"/>
      <c r="H45" s="68"/>
      <c r="I45" s="67"/>
      <c r="J45" s="68"/>
      <c r="K45" s="69"/>
      <c r="L45" s="70"/>
      <c r="M45" s="67"/>
      <c r="N45" s="114"/>
      <c r="O45" s="67"/>
      <c r="P45" s="114"/>
      <c r="Q45" s="69"/>
      <c r="R45" s="112"/>
      <c r="S45" s="67"/>
      <c r="T45" s="68"/>
      <c r="U45" s="67"/>
      <c r="V45" s="68"/>
      <c r="W45" s="69"/>
      <c r="X45" s="66"/>
      <c r="Y45" s="67"/>
      <c r="Z45" s="68"/>
      <c r="AA45" s="67"/>
      <c r="AB45" s="106"/>
      <c r="AC45" s="69"/>
      <c r="AD45" s="104"/>
    </row>
    <row r="46" spans="1:33" s="269" customFormat="1" ht="17" customHeight="1">
      <c r="A46" s="383"/>
      <c r="B46" s="151" t="s">
        <v>111</v>
      </c>
      <c r="C46" s="114">
        <f t="shared" si="0"/>
        <v>100</v>
      </c>
      <c r="D46" s="152">
        <v>450</v>
      </c>
      <c r="E46" s="327">
        <f t="shared" si="1"/>
        <v>45000</v>
      </c>
      <c r="F46" s="85"/>
      <c r="G46" s="67">
        <f t="shared" si="2"/>
        <v>0</v>
      </c>
      <c r="H46" s="68"/>
      <c r="I46" s="67">
        <f t="shared" si="3"/>
        <v>0</v>
      </c>
      <c r="J46" s="114">
        <v>25</v>
      </c>
      <c r="K46" s="69">
        <f t="shared" si="4"/>
        <v>11250</v>
      </c>
      <c r="L46" s="70"/>
      <c r="M46" s="67">
        <f t="shared" si="5"/>
        <v>0</v>
      </c>
      <c r="N46" s="114"/>
      <c r="O46" s="67">
        <f t="shared" si="6"/>
        <v>0</v>
      </c>
      <c r="P46" s="114">
        <v>25</v>
      </c>
      <c r="Q46" s="69">
        <f t="shared" si="7"/>
        <v>11250</v>
      </c>
      <c r="R46" s="112"/>
      <c r="S46" s="67">
        <f t="shared" si="8"/>
        <v>0</v>
      </c>
      <c r="T46" s="68"/>
      <c r="U46" s="67">
        <f t="shared" si="9"/>
        <v>0</v>
      </c>
      <c r="V46" s="106">
        <v>25</v>
      </c>
      <c r="W46" s="69">
        <f t="shared" si="10"/>
        <v>11250</v>
      </c>
      <c r="X46" s="66"/>
      <c r="Y46" s="67">
        <f t="shared" si="11"/>
        <v>0</v>
      </c>
      <c r="Z46" s="68"/>
      <c r="AA46" s="67">
        <f t="shared" si="12"/>
        <v>0</v>
      </c>
      <c r="AB46" s="106">
        <v>25</v>
      </c>
      <c r="AC46" s="69">
        <f t="shared" si="13"/>
        <v>11250</v>
      </c>
      <c r="AD46" s="104"/>
      <c r="AE46" s="71"/>
      <c r="AF46" s="71"/>
      <c r="AG46" s="71"/>
    </row>
    <row r="47" spans="1:33" s="269" customFormat="1" ht="17" customHeight="1">
      <c r="A47" s="25"/>
      <c r="B47" s="153" t="s">
        <v>112</v>
      </c>
      <c r="C47" s="106">
        <f t="shared" si="0"/>
        <v>50</v>
      </c>
      <c r="D47" s="82">
        <v>200</v>
      </c>
      <c r="E47" s="380">
        <f t="shared" si="1"/>
        <v>10000</v>
      </c>
      <c r="F47" s="85"/>
      <c r="G47" s="67">
        <f t="shared" si="2"/>
        <v>0</v>
      </c>
      <c r="H47" s="68"/>
      <c r="I47" s="67">
        <f t="shared" si="3"/>
        <v>0</v>
      </c>
      <c r="J47" s="114">
        <v>25</v>
      </c>
      <c r="K47" s="69">
        <f t="shared" si="4"/>
        <v>5000</v>
      </c>
      <c r="L47" s="70"/>
      <c r="M47" s="67">
        <f t="shared" si="5"/>
        <v>0</v>
      </c>
      <c r="N47" s="114"/>
      <c r="O47" s="67">
        <f t="shared" si="6"/>
        <v>0</v>
      </c>
      <c r="P47" s="114"/>
      <c r="Q47" s="69">
        <f t="shared" si="7"/>
        <v>0</v>
      </c>
      <c r="R47" s="112"/>
      <c r="S47" s="67">
        <f t="shared" si="8"/>
        <v>0</v>
      </c>
      <c r="T47" s="68"/>
      <c r="U47" s="67">
        <f t="shared" si="9"/>
        <v>0</v>
      </c>
      <c r="V47" s="106">
        <v>25</v>
      </c>
      <c r="W47" s="69">
        <f t="shared" si="10"/>
        <v>5000</v>
      </c>
      <c r="X47" s="66"/>
      <c r="Y47" s="67">
        <f t="shared" si="11"/>
        <v>0</v>
      </c>
      <c r="Z47" s="68"/>
      <c r="AA47" s="67">
        <f t="shared" si="12"/>
        <v>0</v>
      </c>
      <c r="AB47" s="106"/>
      <c r="AC47" s="69">
        <f t="shared" si="13"/>
        <v>0</v>
      </c>
      <c r="AD47" s="104"/>
      <c r="AE47" s="71"/>
      <c r="AF47" s="71"/>
      <c r="AG47" s="71"/>
    </row>
    <row r="48" spans="1:33" s="269" customFormat="1" ht="17" customHeight="1">
      <c r="A48" s="25"/>
      <c r="B48" s="153" t="s">
        <v>113</v>
      </c>
      <c r="C48" s="106">
        <f t="shared" si="0"/>
        <v>150</v>
      </c>
      <c r="D48" s="82">
        <v>90</v>
      </c>
      <c r="E48" s="380">
        <f t="shared" si="1"/>
        <v>13500</v>
      </c>
      <c r="F48" s="85"/>
      <c r="G48" s="67">
        <f t="shared" si="2"/>
        <v>0</v>
      </c>
      <c r="H48" s="68"/>
      <c r="I48" s="67">
        <f t="shared" si="3"/>
        <v>0</v>
      </c>
      <c r="J48" s="114">
        <v>50</v>
      </c>
      <c r="K48" s="69">
        <f t="shared" si="4"/>
        <v>4500</v>
      </c>
      <c r="L48" s="70"/>
      <c r="M48" s="67">
        <f t="shared" si="5"/>
        <v>0</v>
      </c>
      <c r="N48" s="114"/>
      <c r="O48" s="67">
        <f t="shared" si="6"/>
        <v>0</v>
      </c>
      <c r="P48" s="114">
        <v>25</v>
      </c>
      <c r="Q48" s="69">
        <f t="shared" si="7"/>
        <v>2250</v>
      </c>
      <c r="R48" s="112"/>
      <c r="S48" s="67">
        <f t="shared" si="8"/>
        <v>0</v>
      </c>
      <c r="T48" s="68"/>
      <c r="U48" s="67">
        <f t="shared" si="9"/>
        <v>0</v>
      </c>
      <c r="V48" s="106">
        <v>50</v>
      </c>
      <c r="W48" s="69">
        <f t="shared" si="10"/>
        <v>4500</v>
      </c>
      <c r="X48" s="66"/>
      <c r="Y48" s="67">
        <f t="shared" si="11"/>
        <v>0</v>
      </c>
      <c r="Z48" s="68"/>
      <c r="AA48" s="67">
        <f t="shared" si="12"/>
        <v>0</v>
      </c>
      <c r="AB48" s="106">
        <v>25</v>
      </c>
      <c r="AC48" s="69">
        <f t="shared" si="13"/>
        <v>2250</v>
      </c>
      <c r="AD48" s="104"/>
      <c r="AE48" s="71"/>
      <c r="AF48" s="71"/>
      <c r="AG48" s="71"/>
    </row>
    <row r="49" spans="1:33" s="269" customFormat="1" ht="17" customHeight="1">
      <c r="A49" s="25"/>
      <c r="B49" s="153" t="s">
        <v>114</v>
      </c>
      <c r="C49" s="106">
        <f t="shared" si="0"/>
        <v>20</v>
      </c>
      <c r="D49" s="82">
        <v>115</v>
      </c>
      <c r="E49" s="380">
        <f t="shared" si="1"/>
        <v>2300</v>
      </c>
      <c r="F49" s="85"/>
      <c r="G49" s="67">
        <f t="shared" si="2"/>
        <v>0</v>
      </c>
      <c r="H49" s="68"/>
      <c r="I49" s="67">
        <f t="shared" si="3"/>
        <v>0</v>
      </c>
      <c r="J49" s="114"/>
      <c r="K49" s="69">
        <f t="shared" si="4"/>
        <v>0</v>
      </c>
      <c r="L49" s="70"/>
      <c r="M49" s="67">
        <f t="shared" si="5"/>
        <v>0</v>
      </c>
      <c r="N49" s="114"/>
      <c r="O49" s="67">
        <f t="shared" si="6"/>
        <v>0</v>
      </c>
      <c r="P49" s="114">
        <v>10</v>
      </c>
      <c r="Q49" s="69">
        <f t="shared" si="7"/>
        <v>1150</v>
      </c>
      <c r="R49" s="112"/>
      <c r="S49" s="67">
        <f t="shared" si="8"/>
        <v>0</v>
      </c>
      <c r="T49" s="68"/>
      <c r="U49" s="67">
        <f t="shared" si="9"/>
        <v>0</v>
      </c>
      <c r="V49" s="106"/>
      <c r="W49" s="69">
        <f t="shared" si="10"/>
        <v>0</v>
      </c>
      <c r="X49" s="66"/>
      <c r="Y49" s="67">
        <f t="shared" si="11"/>
        <v>0</v>
      </c>
      <c r="Z49" s="68"/>
      <c r="AA49" s="67">
        <f t="shared" si="12"/>
        <v>0</v>
      </c>
      <c r="AB49" s="106">
        <v>10</v>
      </c>
      <c r="AC49" s="69">
        <f t="shared" si="13"/>
        <v>1150</v>
      </c>
      <c r="AD49" s="104"/>
      <c r="AE49" s="71"/>
      <c r="AF49" s="71"/>
      <c r="AG49" s="71"/>
    </row>
    <row r="50" spans="1:33" s="269" customFormat="1" ht="17" customHeight="1">
      <c r="A50" s="25"/>
      <c r="B50" s="153" t="s">
        <v>115</v>
      </c>
      <c r="C50" s="106">
        <f t="shared" si="0"/>
        <v>40</v>
      </c>
      <c r="D50" s="82">
        <v>110</v>
      </c>
      <c r="E50" s="380">
        <f t="shared" si="1"/>
        <v>4400</v>
      </c>
      <c r="F50" s="85"/>
      <c r="G50" s="67">
        <f t="shared" si="2"/>
        <v>0</v>
      </c>
      <c r="H50" s="68"/>
      <c r="I50" s="67">
        <f t="shared" si="3"/>
        <v>0</v>
      </c>
      <c r="J50" s="114">
        <v>10</v>
      </c>
      <c r="K50" s="69">
        <f t="shared" si="4"/>
        <v>1100</v>
      </c>
      <c r="L50" s="70"/>
      <c r="M50" s="67">
        <f t="shared" si="5"/>
        <v>0</v>
      </c>
      <c r="N50" s="114"/>
      <c r="O50" s="67">
        <f t="shared" si="6"/>
        <v>0</v>
      </c>
      <c r="P50" s="114">
        <v>10</v>
      </c>
      <c r="Q50" s="69">
        <f t="shared" si="7"/>
        <v>1100</v>
      </c>
      <c r="R50" s="112"/>
      <c r="S50" s="67">
        <f t="shared" si="8"/>
        <v>0</v>
      </c>
      <c r="T50" s="68"/>
      <c r="U50" s="67">
        <f t="shared" si="9"/>
        <v>0</v>
      </c>
      <c r="V50" s="106">
        <v>10</v>
      </c>
      <c r="W50" s="69">
        <f t="shared" si="10"/>
        <v>1100</v>
      </c>
      <c r="X50" s="66"/>
      <c r="Y50" s="67">
        <f t="shared" si="11"/>
        <v>0</v>
      </c>
      <c r="Z50" s="68"/>
      <c r="AA50" s="67">
        <f t="shared" si="12"/>
        <v>0</v>
      </c>
      <c r="AB50" s="106">
        <v>10</v>
      </c>
      <c r="AC50" s="69">
        <f t="shared" si="13"/>
        <v>1100</v>
      </c>
      <c r="AD50" s="104"/>
      <c r="AE50" s="71"/>
      <c r="AF50" s="71"/>
      <c r="AG50" s="71"/>
    </row>
    <row r="51" spans="1:33" s="269" customFormat="1" ht="17" customHeight="1">
      <c r="A51" s="25"/>
      <c r="B51" s="153" t="s">
        <v>116</v>
      </c>
      <c r="C51" s="106">
        <f t="shared" si="0"/>
        <v>20</v>
      </c>
      <c r="D51" s="82">
        <v>90</v>
      </c>
      <c r="E51" s="380">
        <f t="shared" si="1"/>
        <v>1800</v>
      </c>
      <c r="F51" s="85"/>
      <c r="G51" s="67">
        <f t="shared" si="2"/>
        <v>0</v>
      </c>
      <c r="H51" s="68"/>
      <c r="I51" s="67">
        <f t="shared" si="3"/>
        <v>0</v>
      </c>
      <c r="J51" s="114">
        <v>10</v>
      </c>
      <c r="K51" s="69">
        <f t="shared" si="4"/>
        <v>900</v>
      </c>
      <c r="L51" s="70"/>
      <c r="M51" s="67">
        <f t="shared" si="5"/>
        <v>0</v>
      </c>
      <c r="N51" s="114"/>
      <c r="O51" s="67">
        <f t="shared" si="6"/>
        <v>0</v>
      </c>
      <c r="P51" s="114"/>
      <c r="Q51" s="69">
        <f t="shared" si="7"/>
        <v>0</v>
      </c>
      <c r="R51" s="112"/>
      <c r="S51" s="67">
        <f t="shared" si="8"/>
        <v>0</v>
      </c>
      <c r="T51" s="68"/>
      <c r="U51" s="67">
        <f t="shared" si="9"/>
        <v>0</v>
      </c>
      <c r="V51" s="106">
        <v>10</v>
      </c>
      <c r="W51" s="69">
        <f t="shared" si="10"/>
        <v>900</v>
      </c>
      <c r="X51" s="66"/>
      <c r="Y51" s="67">
        <f t="shared" si="11"/>
        <v>0</v>
      </c>
      <c r="Z51" s="68"/>
      <c r="AA51" s="67">
        <f t="shared" si="12"/>
        <v>0</v>
      </c>
      <c r="AB51" s="106"/>
      <c r="AC51" s="69">
        <f t="shared" si="13"/>
        <v>0</v>
      </c>
      <c r="AD51" s="104"/>
      <c r="AE51" s="71"/>
      <c r="AF51" s="71"/>
      <c r="AG51" s="71"/>
    </row>
    <row r="52" spans="1:33" s="269" customFormat="1" ht="17" customHeight="1">
      <c r="A52" s="25"/>
      <c r="B52" s="153" t="s">
        <v>117</v>
      </c>
      <c r="C52" s="106">
        <f t="shared" si="0"/>
        <v>80</v>
      </c>
      <c r="D52" s="82">
        <v>115</v>
      </c>
      <c r="E52" s="380">
        <f t="shared" si="1"/>
        <v>9200</v>
      </c>
      <c r="F52" s="85"/>
      <c r="G52" s="67">
        <f t="shared" si="2"/>
        <v>0</v>
      </c>
      <c r="H52" s="68"/>
      <c r="I52" s="67">
        <f t="shared" si="3"/>
        <v>0</v>
      </c>
      <c r="J52" s="114">
        <v>20</v>
      </c>
      <c r="K52" s="69">
        <f t="shared" si="4"/>
        <v>2300</v>
      </c>
      <c r="L52" s="70"/>
      <c r="M52" s="67">
        <f t="shared" si="5"/>
        <v>0</v>
      </c>
      <c r="N52" s="114"/>
      <c r="O52" s="67">
        <f t="shared" si="6"/>
        <v>0</v>
      </c>
      <c r="P52" s="114">
        <v>20</v>
      </c>
      <c r="Q52" s="69">
        <f t="shared" si="7"/>
        <v>2300</v>
      </c>
      <c r="R52" s="112"/>
      <c r="S52" s="67">
        <f t="shared" si="8"/>
        <v>0</v>
      </c>
      <c r="T52" s="68"/>
      <c r="U52" s="67">
        <f t="shared" si="9"/>
        <v>0</v>
      </c>
      <c r="V52" s="106">
        <v>20</v>
      </c>
      <c r="W52" s="69">
        <f t="shared" si="10"/>
        <v>2300</v>
      </c>
      <c r="X52" s="66"/>
      <c r="Y52" s="67">
        <f t="shared" si="11"/>
        <v>0</v>
      </c>
      <c r="Z52" s="68"/>
      <c r="AA52" s="67">
        <f t="shared" si="12"/>
        <v>0</v>
      </c>
      <c r="AB52" s="106">
        <v>20</v>
      </c>
      <c r="AC52" s="69">
        <f t="shared" si="13"/>
        <v>2300</v>
      </c>
      <c r="AD52" s="104"/>
      <c r="AE52" s="71"/>
      <c r="AF52" s="71"/>
      <c r="AG52" s="71"/>
    </row>
    <row r="53" spans="1:33" s="269" customFormat="1" ht="17" customHeight="1">
      <c r="A53" s="25"/>
      <c r="B53" s="153" t="s">
        <v>118</v>
      </c>
      <c r="C53" s="106">
        <f t="shared" si="0"/>
        <v>60</v>
      </c>
      <c r="D53" s="82">
        <v>125</v>
      </c>
      <c r="E53" s="380">
        <f t="shared" si="1"/>
        <v>7500</v>
      </c>
      <c r="F53" s="85"/>
      <c r="G53" s="67">
        <f t="shared" si="2"/>
        <v>0</v>
      </c>
      <c r="H53" s="68"/>
      <c r="I53" s="67">
        <f t="shared" si="3"/>
        <v>0</v>
      </c>
      <c r="J53" s="114">
        <v>15</v>
      </c>
      <c r="K53" s="69">
        <f t="shared" si="4"/>
        <v>1875</v>
      </c>
      <c r="L53" s="70"/>
      <c r="M53" s="67">
        <f t="shared" si="5"/>
        <v>0</v>
      </c>
      <c r="N53" s="114"/>
      <c r="O53" s="67">
        <f t="shared" si="6"/>
        <v>0</v>
      </c>
      <c r="P53" s="114">
        <v>15</v>
      </c>
      <c r="Q53" s="69">
        <f t="shared" si="7"/>
        <v>1875</v>
      </c>
      <c r="R53" s="112"/>
      <c r="S53" s="67">
        <f t="shared" si="8"/>
        <v>0</v>
      </c>
      <c r="T53" s="68"/>
      <c r="U53" s="67">
        <f t="shared" si="9"/>
        <v>0</v>
      </c>
      <c r="V53" s="106">
        <v>15</v>
      </c>
      <c r="W53" s="69">
        <f t="shared" si="10"/>
        <v>1875</v>
      </c>
      <c r="X53" s="66"/>
      <c r="Y53" s="67">
        <f t="shared" si="11"/>
        <v>0</v>
      </c>
      <c r="Z53" s="68"/>
      <c r="AA53" s="67">
        <f t="shared" si="12"/>
        <v>0</v>
      </c>
      <c r="AB53" s="106">
        <v>15</v>
      </c>
      <c r="AC53" s="69">
        <f t="shared" si="13"/>
        <v>1875</v>
      </c>
      <c r="AD53" s="104"/>
      <c r="AE53" s="71"/>
      <c r="AF53" s="71"/>
      <c r="AG53" s="71"/>
    </row>
    <row r="54" spans="1:33" s="269" customFormat="1" ht="17" customHeight="1">
      <c r="A54" s="25"/>
      <c r="B54" s="153" t="s">
        <v>119</v>
      </c>
      <c r="C54" s="106">
        <f t="shared" si="0"/>
        <v>10</v>
      </c>
      <c r="D54" s="82">
        <v>140</v>
      </c>
      <c r="E54" s="380">
        <f t="shared" si="1"/>
        <v>1400</v>
      </c>
      <c r="F54" s="85"/>
      <c r="G54" s="67">
        <f t="shared" si="2"/>
        <v>0</v>
      </c>
      <c r="H54" s="68"/>
      <c r="I54" s="67">
        <f t="shared" si="3"/>
        <v>0</v>
      </c>
      <c r="J54" s="114">
        <v>10</v>
      </c>
      <c r="K54" s="69">
        <f t="shared" si="4"/>
        <v>1400</v>
      </c>
      <c r="L54" s="70"/>
      <c r="M54" s="67">
        <f t="shared" si="5"/>
        <v>0</v>
      </c>
      <c r="N54" s="114"/>
      <c r="O54" s="67">
        <f t="shared" si="6"/>
        <v>0</v>
      </c>
      <c r="P54" s="114"/>
      <c r="Q54" s="69">
        <f t="shared" si="7"/>
        <v>0</v>
      </c>
      <c r="R54" s="112"/>
      <c r="S54" s="67">
        <f t="shared" si="8"/>
        <v>0</v>
      </c>
      <c r="T54" s="68"/>
      <c r="U54" s="67">
        <f t="shared" si="9"/>
        <v>0</v>
      </c>
      <c r="V54" s="106"/>
      <c r="W54" s="69">
        <f t="shared" si="10"/>
        <v>0</v>
      </c>
      <c r="X54" s="66"/>
      <c r="Y54" s="67">
        <f t="shared" si="11"/>
        <v>0</v>
      </c>
      <c r="Z54" s="68"/>
      <c r="AA54" s="67">
        <f t="shared" si="12"/>
        <v>0</v>
      </c>
      <c r="AB54" s="106"/>
      <c r="AC54" s="69">
        <f t="shared" si="13"/>
        <v>0</v>
      </c>
      <c r="AD54" s="104"/>
      <c r="AE54" s="71"/>
      <c r="AF54" s="71"/>
      <c r="AG54" s="71"/>
    </row>
    <row r="55" spans="1:33" s="269" customFormat="1" ht="17" customHeight="1">
      <c r="A55" s="25"/>
      <c r="B55" s="153" t="s">
        <v>464</v>
      </c>
      <c r="C55" s="106">
        <f t="shared" si="0"/>
        <v>200</v>
      </c>
      <c r="D55" s="82">
        <v>75</v>
      </c>
      <c r="E55" s="380">
        <f t="shared" si="1"/>
        <v>15000</v>
      </c>
      <c r="F55" s="85"/>
      <c r="G55" s="67">
        <f t="shared" si="2"/>
        <v>0</v>
      </c>
      <c r="H55" s="68"/>
      <c r="I55" s="67">
        <f t="shared" si="3"/>
        <v>0</v>
      </c>
      <c r="J55" s="114">
        <v>50</v>
      </c>
      <c r="K55" s="69">
        <f t="shared" si="4"/>
        <v>3750</v>
      </c>
      <c r="L55" s="70"/>
      <c r="M55" s="67">
        <f t="shared" si="5"/>
        <v>0</v>
      </c>
      <c r="N55" s="114"/>
      <c r="O55" s="67">
        <f t="shared" si="6"/>
        <v>0</v>
      </c>
      <c r="P55" s="114">
        <v>50</v>
      </c>
      <c r="Q55" s="69">
        <f t="shared" si="7"/>
        <v>3750</v>
      </c>
      <c r="R55" s="112"/>
      <c r="S55" s="67">
        <f t="shared" si="8"/>
        <v>0</v>
      </c>
      <c r="T55" s="68"/>
      <c r="U55" s="67">
        <f t="shared" si="9"/>
        <v>0</v>
      </c>
      <c r="V55" s="106">
        <v>50</v>
      </c>
      <c r="W55" s="69">
        <f t="shared" si="10"/>
        <v>3750</v>
      </c>
      <c r="X55" s="66"/>
      <c r="Y55" s="67">
        <f t="shared" si="11"/>
        <v>0</v>
      </c>
      <c r="Z55" s="68"/>
      <c r="AA55" s="67">
        <f t="shared" si="12"/>
        <v>0</v>
      </c>
      <c r="AB55" s="106">
        <v>50</v>
      </c>
      <c r="AC55" s="69">
        <f t="shared" si="13"/>
        <v>3750</v>
      </c>
      <c r="AD55" s="104"/>
      <c r="AE55" s="71"/>
      <c r="AF55" s="71"/>
      <c r="AG55" s="71"/>
    </row>
    <row r="56" spans="1:33" s="269" customFormat="1" ht="17" customHeight="1">
      <c r="A56" s="25"/>
      <c r="B56" s="153" t="s">
        <v>120</v>
      </c>
      <c r="C56" s="106">
        <f t="shared" ref="C56:C62" si="14">F56+H56+J56+L56+N56+P56+R56+T56+X56+V56+Z56+AB56</f>
        <v>50</v>
      </c>
      <c r="D56" s="82">
        <v>130</v>
      </c>
      <c r="E56" s="380">
        <f t="shared" ref="E56:E62" si="15">C56*D56</f>
        <v>6500</v>
      </c>
      <c r="F56" s="85"/>
      <c r="G56" s="67">
        <f t="shared" si="2"/>
        <v>0</v>
      </c>
      <c r="H56" s="68"/>
      <c r="I56" s="67">
        <f t="shared" si="3"/>
        <v>0</v>
      </c>
      <c r="J56" s="114">
        <v>25</v>
      </c>
      <c r="K56" s="69">
        <f t="shared" si="4"/>
        <v>3250</v>
      </c>
      <c r="L56" s="70"/>
      <c r="M56" s="67">
        <f t="shared" si="5"/>
        <v>0</v>
      </c>
      <c r="N56" s="114"/>
      <c r="O56" s="67">
        <f t="shared" si="6"/>
        <v>0</v>
      </c>
      <c r="P56" s="114"/>
      <c r="Q56" s="69">
        <f t="shared" si="7"/>
        <v>0</v>
      </c>
      <c r="R56" s="112"/>
      <c r="S56" s="67">
        <f t="shared" ref="S56:S61" si="16">R56*D56</f>
        <v>0</v>
      </c>
      <c r="T56" s="68"/>
      <c r="U56" s="67">
        <f t="shared" ref="U56:U61" si="17">T56*D56</f>
        <v>0</v>
      </c>
      <c r="V56" s="106">
        <v>25</v>
      </c>
      <c r="W56" s="69">
        <f t="shared" ref="W56:W61" si="18">V56*D56</f>
        <v>3250</v>
      </c>
      <c r="X56" s="66"/>
      <c r="Y56" s="67">
        <f t="shared" ref="Y56:Y62" si="19">X56*D56</f>
        <v>0</v>
      </c>
      <c r="Z56" s="68"/>
      <c r="AA56" s="67">
        <f t="shared" ref="AA56:AA62" si="20">Z56*D56</f>
        <v>0</v>
      </c>
      <c r="AB56" s="106"/>
      <c r="AC56" s="69">
        <f t="shared" ref="AC56:AC62" si="21">AB56*D56</f>
        <v>0</v>
      </c>
      <c r="AD56" s="104"/>
      <c r="AE56" s="71"/>
      <c r="AF56" s="71"/>
      <c r="AG56" s="71"/>
    </row>
    <row r="57" spans="1:33" s="269" customFormat="1" ht="17" customHeight="1">
      <c r="A57" s="25"/>
      <c r="B57" s="153" t="s">
        <v>121</v>
      </c>
      <c r="C57" s="106">
        <f t="shared" si="14"/>
        <v>40</v>
      </c>
      <c r="D57" s="82">
        <v>30</v>
      </c>
      <c r="E57" s="380">
        <f t="shared" si="15"/>
        <v>1200</v>
      </c>
      <c r="F57" s="85"/>
      <c r="G57" s="67"/>
      <c r="H57" s="68"/>
      <c r="I57" s="67"/>
      <c r="J57" s="114">
        <v>20</v>
      </c>
      <c r="K57" s="69">
        <f t="shared" si="4"/>
        <v>600</v>
      </c>
      <c r="L57" s="70"/>
      <c r="M57" s="67"/>
      <c r="N57" s="114"/>
      <c r="O57" s="67"/>
      <c r="P57" s="114"/>
      <c r="Q57" s="69">
        <f t="shared" si="7"/>
        <v>0</v>
      </c>
      <c r="R57" s="112"/>
      <c r="S57" s="67">
        <f t="shared" si="16"/>
        <v>0</v>
      </c>
      <c r="T57" s="68"/>
      <c r="U57" s="67">
        <f t="shared" si="17"/>
        <v>0</v>
      </c>
      <c r="V57" s="106">
        <v>20</v>
      </c>
      <c r="W57" s="69">
        <f t="shared" si="18"/>
        <v>600</v>
      </c>
      <c r="X57" s="66"/>
      <c r="Y57" s="67">
        <f t="shared" si="19"/>
        <v>0</v>
      </c>
      <c r="Z57" s="68"/>
      <c r="AA57" s="67">
        <f t="shared" si="20"/>
        <v>0</v>
      </c>
      <c r="AB57" s="106"/>
      <c r="AC57" s="69">
        <f t="shared" si="21"/>
        <v>0</v>
      </c>
      <c r="AD57" s="104"/>
      <c r="AE57" s="71"/>
      <c r="AF57" s="71"/>
      <c r="AG57" s="71"/>
    </row>
    <row r="58" spans="1:33" s="269" customFormat="1" ht="17" customHeight="1">
      <c r="A58" s="25"/>
      <c r="B58" s="153" t="s">
        <v>122</v>
      </c>
      <c r="C58" s="106">
        <f t="shared" si="14"/>
        <v>80</v>
      </c>
      <c r="D58" s="82">
        <v>25</v>
      </c>
      <c r="E58" s="380">
        <f t="shared" si="15"/>
        <v>2000</v>
      </c>
      <c r="F58" s="85"/>
      <c r="G58" s="67"/>
      <c r="H58" s="68"/>
      <c r="I58" s="67"/>
      <c r="J58" s="114">
        <v>20</v>
      </c>
      <c r="K58" s="69">
        <f t="shared" si="4"/>
        <v>500</v>
      </c>
      <c r="L58" s="70"/>
      <c r="M58" s="67"/>
      <c r="N58" s="114"/>
      <c r="O58" s="67"/>
      <c r="P58" s="114">
        <v>20</v>
      </c>
      <c r="Q58" s="69">
        <f t="shared" si="7"/>
        <v>500</v>
      </c>
      <c r="R58" s="112"/>
      <c r="S58" s="67">
        <f t="shared" si="16"/>
        <v>0</v>
      </c>
      <c r="T58" s="68"/>
      <c r="U58" s="67">
        <f t="shared" si="17"/>
        <v>0</v>
      </c>
      <c r="V58" s="106">
        <v>20</v>
      </c>
      <c r="W58" s="69">
        <f t="shared" si="18"/>
        <v>500</v>
      </c>
      <c r="X58" s="66"/>
      <c r="Y58" s="67">
        <f t="shared" si="19"/>
        <v>0</v>
      </c>
      <c r="Z58" s="68"/>
      <c r="AA58" s="67">
        <f t="shared" si="20"/>
        <v>0</v>
      </c>
      <c r="AB58" s="106">
        <v>20</v>
      </c>
      <c r="AC58" s="69">
        <f t="shared" si="21"/>
        <v>500</v>
      </c>
      <c r="AD58" s="104"/>
      <c r="AE58" s="71"/>
      <c r="AF58" s="71"/>
      <c r="AG58" s="71"/>
    </row>
    <row r="59" spans="1:33" s="269" customFormat="1" ht="17" customHeight="1">
      <c r="A59" s="25"/>
      <c r="B59" s="153" t="s">
        <v>794</v>
      </c>
      <c r="C59" s="106">
        <f t="shared" si="14"/>
        <v>100</v>
      </c>
      <c r="D59" s="82">
        <v>40</v>
      </c>
      <c r="E59" s="380">
        <f t="shared" si="15"/>
        <v>4000</v>
      </c>
      <c r="F59" s="85"/>
      <c r="G59" s="67"/>
      <c r="H59" s="68"/>
      <c r="I59" s="67"/>
      <c r="J59" s="114">
        <v>25</v>
      </c>
      <c r="K59" s="69">
        <f t="shared" si="4"/>
        <v>1000</v>
      </c>
      <c r="L59" s="70"/>
      <c r="M59" s="67"/>
      <c r="N59" s="114"/>
      <c r="O59" s="67"/>
      <c r="P59" s="114">
        <v>25</v>
      </c>
      <c r="Q59" s="69">
        <f t="shared" si="7"/>
        <v>1000</v>
      </c>
      <c r="R59" s="112"/>
      <c r="S59" s="67">
        <f t="shared" si="16"/>
        <v>0</v>
      </c>
      <c r="T59" s="68"/>
      <c r="U59" s="67">
        <f t="shared" si="17"/>
        <v>0</v>
      </c>
      <c r="V59" s="106">
        <v>25</v>
      </c>
      <c r="W59" s="69">
        <f t="shared" si="18"/>
        <v>1000</v>
      </c>
      <c r="X59" s="66"/>
      <c r="Y59" s="67">
        <f t="shared" si="19"/>
        <v>0</v>
      </c>
      <c r="Z59" s="68"/>
      <c r="AA59" s="67">
        <f t="shared" si="20"/>
        <v>0</v>
      </c>
      <c r="AB59" s="106">
        <v>25</v>
      </c>
      <c r="AC59" s="69">
        <f t="shared" si="21"/>
        <v>1000</v>
      </c>
      <c r="AD59" s="104"/>
      <c r="AE59" s="71"/>
      <c r="AF59" s="71"/>
      <c r="AG59" s="71"/>
    </row>
    <row r="60" spans="1:33" s="269" customFormat="1" ht="17" customHeight="1">
      <c r="A60" s="25"/>
      <c r="B60" s="153" t="s">
        <v>123</v>
      </c>
      <c r="C60" s="106">
        <f t="shared" si="14"/>
        <v>120</v>
      </c>
      <c r="D60" s="82">
        <v>150</v>
      </c>
      <c r="E60" s="380">
        <f t="shared" si="15"/>
        <v>18000</v>
      </c>
      <c r="F60" s="85"/>
      <c r="G60" s="67"/>
      <c r="H60" s="68"/>
      <c r="I60" s="67"/>
      <c r="J60" s="114">
        <v>30</v>
      </c>
      <c r="K60" s="69">
        <f t="shared" si="4"/>
        <v>4500</v>
      </c>
      <c r="L60" s="70"/>
      <c r="M60" s="67"/>
      <c r="N60" s="114"/>
      <c r="O60" s="67"/>
      <c r="P60" s="114">
        <v>30</v>
      </c>
      <c r="Q60" s="69">
        <f t="shared" si="7"/>
        <v>4500</v>
      </c>
      <c r="R60" s="112"/>
      <c r="S60" s="67">
        <f t="shared" si="16"/>
        <v>0</v>
      </c>
      <c r="T60" s="68"/>
      <c r="U60" s="67">
        <f t="shared" si="17"/>
        <v>0</v>
      </c>
      <c r="V60" s="106">
        <v>30</v>
      </c>
      <c r="W60" s="69">
        <f t="shared" si="18"/>
        <v>4500</v>
      </c>
      <c r="X60" s="66"/>
      <c r="Y60" s="67">
        <f t="shared" si="19"/>
        <v>0</v>
      </c>
      <c r="Z60" s="68"/>
      <c r="AA60" s="67">
        <f t="shared" si="20"/>
        <v>0</v>
      </c>
      <c r="AB60" s="106">
        <v>30</v>
      </c>
      <c r="AC60" s="69">
        <f t="shared" si="21"/>
        <v>4500</v>
      </c>
      <c r="AD60" s="104"/>
      <c r="AE60" s="71"/>
      <c r="AF60" s="71"/>
      <c r="AG60" s="71"/>
    </row>
    <row r="61" spans="1:33" s="269" customFormat="1" ht="17" customHeight="1">
      <c r="A61" s="25"/>
      <c r="B61" s="153" t="s">
        <v>124</v>
      </c>
      <c r="C61" s="106">
        <f t="shared" si="14"/>
        <v>100</v>
      </c>
      <c r="D61" s="82">
        <v>30</v>
      </c>
      <c r="E61" s="380">
        <f t="shared" si="15"/>
        <v>3000</v>
      </c>
      <c r="F61" s="85"/>
      <c r="G61" s="67">
        <f t="shared" si="2"/>
        <v>0</v>
      </c>
      <c r="H61" s="68"/>
      <c r="I61" s="67">
        <f t="shared" si="3"/>
        <v>0</v>
      </c>
      <c r="J61" s="114">
        <v>25</v>
      </c>
      <c r="K61" s="69">
        <f t="shared" si="4"/>
        <v>750</v>
      </c>
      <c r="L61" s="70"/>
      <c r="M61" s="67">
        <f t="shared" si="5"/>
        <v>0</v>
      </c>
      <c r="N61" s="114"/>
      <c r="O61" s="67">
        <f t="shared" si="6"/>
        <v>0</v>
      </c>
      <c r="P61" s="114">
        <v>25</v>
      </c>
      <c r="Q61" s="69">
        <f t="shared" si="7"/>
        <v>750</v>
      </c>
      <c r="R61" s="112"/>
      <c r="S61" s="67">
        <f t="shared" si="16"/>
        <v>0</v>
      </c>
      <c r="T61" s="68"/>
      <c r="U61" s="67">
        <f t="shared" si="17"/>
        <v>0</v>
      </c>
      <c r="V61" s="106">
        <v>25</v>
      </c>
      <c r="W61" s="69">
        <f t="shared" si="18"/>
        <v>750</v>
      </c>
      <c r="X61" s="66"/>
      <c r="Y61" s="67">
        <f t="shared" si="19"/>
        <v>0</v>
      </c>
      <c r="Z61" s="68"/>
      <c r="AA61" s="67">
        <f t="shared" si="20"/>
        <v>0</v>
      </c>
      <c r="AB61" s="106">
        <v>25</v>
      </c>
      <c r="AC61" s="69">
        <f t="shared" si="21"/>
        <v>750</v>
      </c>
      <c r="AD61" s="104"/>
      <c r="AE61" s="71"/>
      <c r="AF61" s="71"/>
      <c r="AG61" s="71"/>
    </row>
    <row r="62" spans="1:33" s="269" customFormat="1" ht="17" customHeight="1">
      <c r="A62" s="25"/>
      <c r="B62" s="153" t="s">
        <v>125</v>
      </c>
      <c r="C62" s="106">
        <f t="shared" si="14"/>
        <v>20</v>
      </c>
      <c r="D62" s="82">
        <v>80</v>
      </c>
      <c r="E62" s="380">
        <f t="shared" si="15"/>
        <v>1600</v>
      </c>
      <c r="F62" s="85"/>
      <c r="G62" s="67">
        <f t="shared" si="2"/>
        <v>0</v>
      </c>
      <c r="H62" s="68"/>
      <c r="I62" s="67">
        <f t="shared" si="3"/>
        <v>0</v>
      </c>
      <c r="J62" s="114">
        <v>10</v>
      </c>
      <c r="K62" s="69">
        <f t="shared" si="4"/>
        <v>800</v>
      </c>
      <c r="L62" s="70"/>
      <c r="M62" s="67">
        <f t="shared" si="5"/>
        <v>0</v>
      </c>
      <c r="N62" s="114"/>
      <c r="O62" s="67">
        <f t="shared" si="6"/>
        <v>0</v>
      </c>
      <c r="P62" s="114"/>
      <c r="Q62" s="69">
        <f t="shared" si="7"/>
        <v>0</v>
      </c>
      <c r="R62" s="112"/>
      <c r="S62" s="67">
        <f t="shared" si="8"/>
        <v>0</v>
      </c>
      <c r="T62" s="68"/>
      <c r="U62" s="67">
        <f t="shared" si="9"/>
        <v>0</v>
      </c>
      <c r="V62" s="106">
        <v>10</v>
      </c>
      <c r="W62" s="69">
        <f t="shared" si="10"/>
        <v>800</v>
      </c>
      <c r="X62" s="66"/>
      <c r="Y62" s="67">
        <f t="shared" si="19"/>
        <v>0</v>
      </c>
      <c r="Z62" s="68"/>
      <c r="AA62" s="67">
        <f t="shared" si="20"/>
        <v>0</v>
      </c>
      <c r="AB62" s="106"/>
      <c r="AC62" s="69">
        <f t="shared" si="21"/>
        <v>0</v>
      </c>
      <c r="AD62" s="104"/>
      <c r="AE62" s="71"/>
      <c r="AF62" s="71"/>
      <c r="AG62" s="71"/>
    </row>
    <row r="63" spans="1:33" s="269" customFormat="1" ht="17" customHeight="1">
      <c r="A63" s="25"/>
      <c r="B63" s="153" t="s">
        <v>126</v>
      </c>
      <c r="C63" s="106">
        <f t="shared" si="0"/>
        <v>100</v>
      </c>
      <c r="D63" s="82">
        <v>50</v>
      </c>
      <c r="E63" s="380">
        <f t="shared" si="1"/>
        <v>5000</v>
      </c>
      <c r="F63" s="85"/>
      <c r="G63" s="67">
        <f t="shared" si="2"/>
        <v>0</v>
      </c>
      <c r="H63" s="68"/>
      <c r="I63" s="67">
        <f t="shared" si="3"/>
        <v>0</v>
      </c>
      <c r="J63" s="114">
        <v>25</v>
      </c>
      <c r="K63" s="69">
        <f t="shared" si="4"/>
        <v>1250</v>
      </c>
      <c r="L63" s="70"/>
      <c r="M63" s="67">
        <f t="shared" si="5"/>
        <v>0</v>
      </c>
      <c r="N63" s="114"/>
      <c r="O63" s="67">
        <f t="shared" si="6"/>
        <v>0</v>
      </c>
      <c r="P63" s="114">
        <v>25</v>
      </c>
      <c r="Q63" s="69">
        <f t="shared" si="7"/>
        <v>1250</v>
      </c>
      <c r="R63" s="112"/>
      <c r="S63" s="67">
        <f t="shared" si="8"/>
        <v>0</v>
      </c>
      <c r="T63" s="68"/>
      <c r="U63" s="67">
        <f t="shared" si="9"/>
        <v>0</v>
      </c>
      <c r="V63" s="106">
        <v>25</v>
      </c>
      <c r="W63" s="69">
        <f t="shared" si="10"/>
        <v>1250</v>
      </c>
      <c r="X63" s="66"/>
      <c r="Y63" s="67">
        <f t="shared" si="11"/>
        <v>0</v>
      </c>
      <c r="Z63" s="68"/>
      <c r="AA63" s="67">
        <f t="shared" si="12"/>
        <v>0</v>
      </c>
      <c r="AB63" s="106">
        <v>25</v>
      </c>
      <c r="AC63" s="69">
        <f t="shared" si="13"/>
        <v>1250</v>
      </c>
      <c r="AD63" s="104"/>
      <c r="AE63" s="71"/>
      <c r="AF63" s="71"/>
      <c r="AG63" s="71"/>
    </row>
    <row r="64" spans="1:33" s="269" customFormat="1" ht="17" customHeight="1">
      <c r="A64" s="25"/>
      <c r="B64" s="153" t="s">
        <v>465</v>
      </c>
      <c r="C64" s="106">
        <f t="shared" si="0"/>
        <v>120</v>
      </c>
      <c r="D64" s="82">
        <v>70</v>
      </c>
      <c r="E64" s="380">
        <f t="shared" si="1"/>
        <v>8400</v>
      </c>
      <c r="F64" s="85"/>
      <c r="G64" s="67">
        <f t="shared" si="2"/>
        <v>0</v>
      </c>
      <c r="H64" s="68"/>
      <c r="I64" s="67">
        <f t="shared" si="3"/>
        <v>0</v>
      </c>
      <c r="J64" s="114">
        <v>30</v>
      </c>
      <c r="K64" s="69">
        <f t="shared" si="4"/>
        <v>2100</v>
      </c>
      <c r="L64" s="70"/>
      <c r="M64" s="67">
        <f t="shared" si="5"/>
        <v>0</v>
      </c>
      <c r="N64" s="114"/>
      <c r="O64" s="67">
        <f t="shared" si="6"/>
        <v>0</v>
      </c>
      <c r="P64" s="114">
        <v>30</v>
      </c>
      <c r="Q64" s="69">
        <f t="shared" si="7"/>
        <v>2100</v>
      </c>
      <c r="R64" s="112"/>
      <c r="S64" s="67">
        <f t="shared" si="8"/>
        <v>0</v>
      </c>
      <c r="T64" s="68"/>
      <c r="U64" s="67">
        <f t="shared" si="9"/>
        <v>0</v>
      </c>
      <c r="V64" s="106">
        <v>30</v>
      </c>
      <c r="W64" s="69">
        <f t="shared" si="10"/>
        <v>2100</v>
      </c>
      <c r="X64" s="66"/>
      <c r="Y64" s="67">
        <f t="shared" si="11"/>
        <v>0</v>
      </c>
      <c r="Z64" s="68"/>
      <c r="AA64" s="67">
        <f t="shared" si="12"/>
        <v>0</v>
      </c>
      <c r="AB64" s="106">
        <v>30</v>
      </c>
      <c r="AC64" s="69">
        <f t="shared" si="13"/>
        <v>2100</v>
      </c>
      <c r="AD64" s="104"/>
      <c r="AE64" s="71"/>
      <c r="AF64" s="71"/>
      <c r="AG64" s="71"/>
    </row>
    <row r="65" spans="1:33" s="269" customFormat="1" ht="17" customHeight="1">
      <c r="A65" s="25"/>
      <c r="B65" s="153" t="s">
        <v>127</v>
      </c>
      <c r="C65" s="106">
        <f t="shared" si="0"/>
        <v>100</v>
      </c>
      <c r="D65" s="82">
        <v>100</v>
      </c>
      <c r="E65" s="380">
        <f t="shared" si="1"/>
        <v>10000</v>
      </c>
      <c r="F65" s="85"/>
      <c r="G65" s="67">
        <f t="shared" si="2"/>
        <v>0</v>
      </c>
      <c r="H65" s="68"/>
      <c r="I65" s="67">
        <f t="shared" si="3"/>
        <v>0</v>
      </c>
      <c r="J65" s="114">
        <v>25</v>
      </c>
      <c r="K65" s="69">
        <f t="shared" si="4"/>
        <v>2500</v>
      </c>
      <c r="L65" s="70"/>
      <c r="M65" s="67">
        <f t="shared" si="5"/>
        <v>0</v>
      </c>
      <c r="N65" s="114"/>
      <c r="O65" s="67">
        <f t="shared" si="6"/>
        <v>0</v>
      </c>
      <c r="P65" s="114">
        <v>25</v>
      </c>
      <c r="Q65" s="69">
        <f t="shared" si="7"/>
        <v>2500</v>
      </c>
      <c r="R65" s="112"/>
      <c r="S65" s="67">
        <f t="shared" si="8"/>
        <v>0</v>
      </c>
      <c r="T65" s="68"/>
      <c r="U65" s="67">
        <f t="shared" si="9"/>
        <v>0</v>
      </c>
      <c r="V65" s="106">
        <v>25</v>
      </c>
      <c r="W65" s="69">
        <f t="shared" si="10"/>
        <v>2500</v>
      </c>
      <c r="X65" s="66"/>
      <c r="Y65" s="67">
        <f t="shared" si="11"/>
        <v>0</v>
      </c>
      <c r="Z65" s="68"/>
      <c r="AA65" s="67">
        <f t="shared" si="12"/>
        <v>0</v>
      </c>
      <c r="AB65" s="106">
        <v>25</v>
      </c>
      <c r="AC65" s="69">
        <f t="shared" si="13"/>
        <v>2500</v>
      </c>
      <c r="AD65" s="104"/>
      <c r="AE65" s="71"/>
      <c r="AF65" s="71"/>
      <c r="AG65" s="71"/>
    </row>
    <row r="66" spans="1:33" s="269" customFormat="1" ht="17" customHeight="1">
      <c r="A66" s="25"/>
      <c r="B66" s="153" t="s">
        <v>128</v>
      </c>
      <c r="C66" s="106">
        <f t="shared" si="0"/>
        <v>10</v>
      </c>
      <c r="D66" s="82">
        <v>5000</v>
      </c>
      <c r="E66" s="380">
        <f t="shared" si="1"/>
        <v>50000</v>
      </c>
      <c r="F66" s="85"/>
      <c r="G66" s="67">
        <f t="shared" si="2"/>
        <v>0</v>
      </c>
      <c r="H66" s="68"/>
      <c r="I66" s="67">
        <f t="shared" si="3"/>
        <v>0</v>
      </c>
      <c r="J66" s="114"/>
      <c r="K66" s="69">
        <f t="shared" si="4"/>
        <v>0</v>
      </c>
      <c r="L66" s="70"/>
      <c r="M66" s="67">
        <f t="shared" si="5"/>
        <v>0</v>
      </c>
      <c r="N66" s="114"/>
      <c r="O66" s="67">
        <f t="shared" si="6"/>
        <v>0</v>
      </c>
      <c r="P66" s="114">
        <v>5</v>
      </c>
      <c r="Q66" s="69">
        <f t="shared" si="7"/>
        <v>25000</v>
      </c>
      <c r="R66" s="112"/>
      <c r="S66" s="67">
        <f t="shared" si="8"/>
        <v>0</v>
      </c>
      <c r="T66" s="68"/>
      <c r="U66" s="67">
        <f t="shared" si="9"/>
        <v>0</v>
      </c>
      <c r="V66" s="106"/>
      <c r="W66" s="69">
        <f t="shared" si="10"/>
        <v>0</v>
      </c>
      <c r="X66" s="66"/>
      <c r="Y66" s="67">
        <f t="shared" si="11"/>
        <v>0</v>
      </c>
      <c r="Z66" s="68"/>
      <c r="AA66" s="67">
        <f t="shared" si="12"/>
        <v>0</v>
      </c>
      <c r="AB66" s="106">
        <v>5</v>
      </c>
      <c r="AC66" s="69">
        <f t="shared" si="13"/>
        <v>25000</v>
      </c>
      <c r="AD66" s="104"/>
      <c r="AE66" s="104"/>
      <c r="AF66" s="71"/>
      <c r="AG66" s="71"/>
    </row>
    <row r="67" spans="1:33" s="71" customFormat="1" ht="18" customHeight="1">
      <c r="A67" s="72">
        <v>10605030</v>
      </c>
      <c r="B67" s="76" t="s">
        <v>418</v>
      </c>
      <c r="C67" s="199"/>
      <c r="D67" s="90"/>
      <c r="E67" s="130"/>
      <c r="F67" s="85"/>
      <c r="G67" s="67"/>
      <c r="H67" s="68"/>
      <c r="I67" s="67"/>
      <c r="J67" s="68"/>
      <c r="K67" s="69"/>
      <c r="L67" s="70"/>
      <c r="M67" s="67"/>
      <c r="N67" s="68"/>
      <c r="O67" s="67"/>
      <c r="P67" s="68"/>
      <c r="Q67" s="69"/>
      <c r="R67" s="112"/>
      <c r="S67" s="67"/>
      <c r="T67" s="68"/>
      <c r="U67" s="67"/>
      <c r="V67" s="68"/>
      <c r="W67" s="69"/>
      <c r="X67" s="66"/>
      <c r="Y67" s="67"/>
      <c r="Z67" s="68"/>
      <c r="AA67" s="67"/>
      <c r="AB67" s="68"/>
      <c r="AC67" s="69"/>
      <c r="AD67" s="104"/>
    </row>
    <row r="68" spans="1:33" s="269" customFormat="1" ht="18" customHeight="1">
      <c r="A68" s="25"/>
      <c r="B68" s="316" t="s">
        <v>692</v>
      </c>
      <c r="C68" s="106">
        <f t="shared" si="0"/>
        <v>1</v>
      </c>
      <c r="D68" s="339">
        <v>50000</v>
      </c>
      <c r="E68" s="380">
        <f t="shared" si="1"/>
        <v>50000</v>
      </c>
      <c r="F68" s="85"/>
      <c r="G68" s="67">
        <f t="shared" si="2"/>
        <v>0</v>
      </c>
      <c r="H68" s="68"/>
      <c r="I68" s="67">
        <f t="shared" si="3"/>
        <v>0</v>
      </c>
      <c r="J68" s="68"/>
      <c r="K68" s="69">
        <f t="shared" si="4"/>
        <v>0</v>
      </c>
      <c r="L68" s="70"/>
      <c r="M68" s="67">
        <f t="shared" si="5"/>
        <v>0</v>
      </c>
      <c r="N68" s="68"/>
      <c r="O68" s="67">
        <f t="shared" si="6"/>
        <v>0</v>
      </c>
      <c r="P68" s="68"/>
      <c r="Q68" s="69">
        <f t="shared" si="7"/>
        <v>0</v>
      </c>
      <c r="R68" s="112">
        <v>1</v>
      </c>
      <c r="S68" s="67">
        <f t="shared" si="8"/>
        <v>50000</v>
      </c>
      <c r="T68" s="68"/>
      <c r="U68" s="67">
        <f t="shared" si="9"/>
        <v>0</v>
      </c>
      <c r="V68" s="68"/>
      <c r="W68" s="69">
        <f t="shared" si="10"/>
        <v>0</v>
      </c>
      <c r="X68" s="66"/>
      <c r="Y68" s="67">
        <f t="shared" si="11"/>
        <v>0</v>
      </c>
      <c r="Z68" s="68"/>
      <c r="AA68" s="67">
        <f t="shared" si="12"/>
        <v>0</v>
      </c>
      <c r="AB68" s="68"/>
      <c r="AC68" s="69">
        <f t="shared" si="13"/>
        <v>0</v>
      </c>
      <c r="AD68" s="104"/>
      <c r="AE68" s="71"/>
      <c r="AF68" s="71"/>
      <c r="AG68" s="71"/>
    </row>
    <row r="69" spans="1:33" s="71" customFormat="1" ht="18" customHeight="1">
      <c r="A69" s="477">
        <v>10606010</v>
      </c>
      <c r="B69" s="185" t="s">
        <v>489</v>
      </c>
      <c r="C69" s="185"/>
      <c r="D69" s="203"/>
      <c r="E69" s="130"/>
      <c r="F69" s="85"/>
      <c r="G69" s="67"/>
      <c r="H69" s="68"/>
      <c r="I69" s="67"/>
      <c r="J69" s="68"/>
      <c r="K69" s="69"/>
      <c r="L69" s="70"/>
      <c r="M69" s="67"/>
      <c r="N69" s="68"/>
      <c r="O69" s="67"/>
      <c r="P69" s="68"/>
      <c r="Q69" s="69"/>
      <c r="R69" s="112"/>
      <c r="S69" s="67"/>
      <c r="T69" s="68"/>
      <c r="U69" s="67"/>
      <c r="V69" s="68"/>
      <c r="W69" s="69"/>
      <c r="X69" s="66"/>
      <c r="Y69" s="67"/>
      <c r="Z69" s="68"/>
      <c r="AA69" s="67"/>
      <c r="AB69" s="68"/>
      <c r="AC69" s="69"/>
      <c r="AD69" s="104"/>
    </row>
    <row r="70" spans="1:33" s="269" customFormat="1" ht="18" customHeight="1">
      <c r="A70" s="25"/>
      <c r="B70" s="321" t="s">
        <v>693</v>
      </c>
      <c r="C70" s="106">
        <f t="shared" si="0"/>
        <v>1</v>
      </c>
      <c r="D70" s="339">
        <v>250000</v>
      </c>
      <c r="E70" s="380">
        <f t="shared" si="1"/>
        <v>250000</v>
      </c>
      <c r="F70" s="85"/>
      <c r="G70" s="67">
        <f t="shared" si="2"/>
        <v>0</v>
      </c>
      <c r="H70" s="68"/>
      <c r="I70" s="67">
        <f t="shared" si="3"/>
        <v>0</v>
      </c>
      <c r="J70" s="68"/>
      <c r="K70" s="69">
        <f t="shared" si="4"/>
        <v>0</v>
      </c>
      <c r="L70" s="70">
        <v>1</v>
      </c>
      <c r="M70" s="67">
        <f>L70*D70</f>
        <v>250000</v>
      </c>
      <c r="N70" s="68"/>
      <c r="O70" s="67">
        <f t="shared" si="6"/>
        <v>0</v>
      </c>
      <c r="P70" s="68"/>
      <c r="Q70" s="69">
        <f t="shared" si="7"/>
        <v>0</v>
      </c>
      <c r="R70" s="112"/>
      <c r="S70" s="67">
        <f t="shared" si="8"/>
        <v>0</v>
      </c>
      <c r="T70" s="68"/>
      <c r="U70" s="67">
        <f t="shared" si="9"/>
        <v>0</v>
      </c>
      <c r="V70" s="68"/>
      <c r="W70" s="69">
        <f t="shared" si="10"/>
        <v>0</v>
      </c>
      <c r="X70" s="66"/>
      <c r="Y70" s="67">
        <f t="shared" si="11"/>
        <v>0</v>
      </c>
      <c r="Z70" s="68"/>
      <c r="AA70" s="67">
        <f t="shared" si="12"/>
        <v>0</v>
      </c>
      <c r="AB70" s="68"/>
      <c r="AC70" s="69">
        <f t="shared" si="13"/>
        <v>0</v>
      </c>
      <c r="AD70" s="104"/>
      <c r="AE70" s="71"/>
      <c r="AF70" s="71"/>
      <c r="AG70" s="71"/>
    </row>
    <row r="71" spans="1:33" s="64" customFormat="1" ht="17.5" customHeight="1">
      <c r="A71" s="477">
        <v>10603110</v>
      </c>
      <c r="B71" s="185" t="s">
        <v>471</v>
      </c>
      <c r="C71" s="707" t="s">
        <v>492</v>
      </c>
      <c r="D71" s="707"/>
      <c r="E71" s="502" t="s">
        <v>26</v>
      </c>
      <c r="F71" s="87"/>
      <c r="G71" s="200">
        <f t="shared" si="2"/>
        <v>0</v>
      </c>
      <c r="H71" s="80"/>
      <c r="I71" s="200">
        <f t="shared" si="3"/>
        <v>0</v>
      </c>
      <c r="J71" s="80"/>
      <c r="K71" s="69">
        <f t="shared" si="4"/>
        <v>0</v>
      </c>
      <c r="L71" s="81"/>
      <c r="M71" s="200">
        <f t="shared" si="5"/>
        <v>0</v>
      </c>
      <c r="N71" s="80"/>
      <c r="O71" s="200">
        <f t="shared" si="6"/>
        <v>0</v>
      </c>
      <c r="P71" s="80"/>
      <c r="Q71" s="201">
        <f t="shared" si="7"/>
        <v>0</v>
      </c>
      <c r="R71" s="117"/>
      <c r="S71" s="67">
        <f t="shared" si="8"/>
        <v>0</v>
      </c>
      <c r="T71" s="80"/>
      <c r="U71" s="200">
        <f t="shared" si="9"/>
        <v>0</v>
      </c>
      <c r="V71" s="80"/>
      <c r="W71" s="201">
        <f t="shared" si="10"/>
        <v>0</v>
      </c>
      <c r="X71" s="79"/>
      <c r="Y71" s="200">
        <f t="shared" si="11"/>
        <v>0</v>
      </c>
      <c r="Z71" s="80"/>
      <c r="AA71" s="200">
        <f t="shared" si="12"/>
        <v>0</v>
      </c>
      <c r="AB71" s="80"/>
      <c r="AC71" s="201">
        <f t="shared" si="13"/>
        <v>0</v>
      </c>
      <c r="AD71" s="104"/>
    </row>
    <row r="72" spans="1:33" s="269" customFormat="1" ht="22" customHeight="1">
      <c r="A72" s="404"/>
      <c r="B72" s="338" t="s">
        <v>403</v>
      </c>
      <c r="C72" s="106">
        <f t="shared" si="0"/>
        <v>1</v>
      </c>
      <c r="D72" s="339">
        <v>24000000</v>
      </c>
      <c r="E72" s="380">
        <f t="shared" si="1"/>
        <v>24000000</v>
      </c>
      <c r="F72" s="85"/>
      <c r="G72" s="67">
        <f t="shared" si="2"/>
        <v>0</v>
      </c>
      <c r="H72" s="68"/>
      <c r="I72" s="67">
        <f t="shared" si="3"/>
        <v>0</v>
      </c>
      <c r="J72" s="68"/>
      <c r="K72" s="69">
        <f t="shared" si="4"/>
        <v>0</v>
      </c>
      <c r="L72" s="70"/>
      <c r="M72" s="67">
        <f t="shared" si="5"/>
        <v>0</v>
      </c>
      <c r="N72" s="68"/>
      <c r="O72" s="67">
        <f t="shared" si="6"/>
        <v>0</v>
      </c>
      <c r="P72" s="68"/>
      <c r="Q72" s="69">
        <f t="shared" si="7"/>
        <v>0</v>
      </c>
      <c r="R72" s="112">
        <v>1</v>
      </c>
      <c r="S72" s="195">
        <f t="shared" si="8"/>
        <v>24000000</v>
      </c>
      <c r="T72" s="68"/>
      <c r="U72" s="67">
        <f t="shared" si="9"/>
        <v>0</v>
      </c>
      <c r="V72" s="68"/>
      <c r="W72" s="69">
        <f t="shared" si="10"/>
        <v>0</v>
      </c>
      <c r="X72" s="66"/>
      <c r="Y72" s="67">
        <f t="shared" si="11"/>
        <v>0</v>
      </c>
      <c r="Z72" s="68"/>
      <c r="AA72" s="67">
        <f t="shared" si="12"/>
        <v>0</v>
      </c>
      <c r="AB72" s="68"/>
      <c r="AC72" s="69">
        <f t="shared" si="13"/>
        <v>0</v>
      </c>
      <c r="AD72" s="104"/>
      <c r="AE72" s="71"/>
      <c r="AF72" s="71"/>
      <c r="AG72" s="71"/>
    </row>
    <row r="73" spans="1:33" s="71" customFormat="1" ht="18" customHeight="1">
      <c r="A73" s="477">
        <v>10603110</v>
      </c>
      <c r="B73" s="202" t="s">
        <v>694</v>
      </c>
      <c r="C73" s="202" t="s">
        <v>695</v>
      </c>
      <c r="D73" s="203"/>
      <c r="E73" s="130"/>
      <c r="F73" s="85"/>
      <c r="G73" s="67">
        <f t="shared" si="2"/>
        <v>0</v>
      </c>
      <c r="H73" s="68"/>
      <c r="I73" s="67">
        <f t="shared" si="3"/>
        <v>0</v>
      </c>
      <c r="J73" s="68"/>
      <c r="K73" s="69">
        <f t="shared" si="4"/>
        <v>0</v>
      </c>
      <c r="L73" s="70"/>
      <c r="M73" s="67">
        <f t="shared" si="5"/>
        <v>0</v>
      </c>
      <c r="N73" s="68"/>
      <c r="O73" s="67">
        <f t="shared" si="6"/>
        <v>0</v>
      </c>
      <c r="P73" s="68"/>
      <c r="Q73" s="69">
        <f t="shared" si="7"/>
        <v>0</v>
      </c>
      <c r="R73" s="112"/>
      <c r="S73" s="67">
        <f t="shared" si="8"/>
        <v>0</v>
      </c>
      <c r="T73" s="68"/>
      <c r="U73" s="67">
        <f t="shared" si="9"/>
        <v>0</v>
      </c>
      <c r="V73" s="68"/>
      <c r="W73" s="69">
        <f t="shared" si="10"/>
        <v>0</v>
      </c>
      <c r="X73" s="66"/>
      <c r="Y73" s="67">
        <f t="shared" si="11"/>
        <v>0</v>
      </c>
      <c r="Z73" s="68"/>
      <c r="AA73" s="67">
        <f t="shared" si="12"/>
        <v>0</v>
      </c>
      <c r="AB73" s="68"/>
      <c r="AC73" s="69">
        <f t="shared" si="13"/>
        <v>0</v>
      </c>
      <c r="AD73" s="104"/>
    </row>
    <row r="74" spans="1:33" s="269" customFormat="1" ht="22" customHeight="1">
      <c r="A74" s="405"/>
      <c r="B74" s="338" t="s">
        <v>795</v>
      </c>
      <c r="C74" s="106">
        <f t="shared" si="0"/>
        <v>1</v>
      </c>
      <c r="D74" s="342">
        <v>2000000</v>
      </c>
      <c r="E74" s="380">
        <f t="shared" si="1"/>
        <v>2000000</v>
      </c>
      <c r="F74" s="85"/>
      <c r="G74" s="67">
        <f t="shared" si="2"/>
        <v>0</v>
      </c>
      <c r="H74" s="68"/>
      <c r="I74" s="67">
        <f t="shared" si="3"/>
        <v>0</v>
      </c>
      <c r="J74" s="68">
        <v>1</v>
      </c>
      <c r="K74" s="406">
        <f t="shared" si="4"/>
        <v>2000000</v>
      </c>
      <c r="L74" s="70"/>
      <c r="M74" s="67">
        <f t="shared" si="5"/>
        <v>0</v>
      </c>
      <c r="N74" s="68"/>
      <c r="O74" s="67">
        <f t="shared" si="6"/>
        <v>0</v>
      </c>
      <c r="P74" s="68"/>
      <c r="Q74" s="69">
        <f t="shared" si="7"/>
        <v>0</v>
      </c>
      <c r="R74" s="112"/>
      <c r="S74" s="67">
        <f t="shared" si="8"/>
        <v>0</v>
      </c>
      <c r="T74" s="68"/>
      <c r="U74" s="67">
        <f t="shared" si="9"/>
        <v>0</v>
      </c>
      <c r="V74" s="68"/>
      <c r="W74" s="69">
        <f t="shared" si="10"/>
        <v>0</v>
      </c>
      <c r="X74" s="66"/>
      <c r="Y74" s="67">
        <f t="shared" si="11"/>
        <v>0</v>
      </c>
      <c r="Z74" s="68"/>
      <c r="AA74" s="67">
        <f t="shared" si="12"/>
        <v>0</v>
      </c>
      <c r="AB74" s="68"/>
      <c r="AC74" s="69">
        <f t="shared" si="13"/>
        <v>0</v>
      </c>
      <c r="AD74" s="104"/>
      <c r="AE74" s="71"/>
      <c r="AF74" s="71"/>
      <c r="AG74" s="71"/>
    </row>
    <row r="75" spans="1:33" s="71" customFormat="1" ht="22" customHeight="1">
      <c r="A75" s="503">
        <v>10605990</v>
      </c>
      <c r="B75" s="229" t="s">
        <v>481</v>
      </c>
      <c r="C75" s="199"/>
      <c r="D75" s="203"/>
      <c r="E75" s="130"/>
      <c r="F75" s="85"/>
      <c r="G75" s="67"/>
      <c r="H75" s="68"/>
      <c r="I75" s="67"/>
      <c r="J75" s="68"/>
      <c r="K75" s="69"/>
      <c r="L75" s="70"/>
      <c r="M75" s="67"/>
      <c r="N75" s="68"/>
      <c r="O75" s="67"/>
      <c r="P75" s="68"/>
      <c r="Q75" s="69"/>
      <c r="R75" s="112"/>
      <c r="S75" s="67"/>
      <c r="T75" s="68"/>
      <c r="U75" s="67"/>
      <c r="V75" s="68"/>
      <c r="W75" s="69"/>
      <c r="X75" s="66"/>
      <c r="Y75" s="67"/>
      <c r="Z75" s="68"/>
      <c r="AA75" s="67"/>
      <c r="AB75" s="68"/>
      <c r="AC75" s="69"/>
      <c r="AD75" s="104"/>
    </row>
    <row r="76" spans="1:33" s="269" customFormat="1" ht="22" customHeight="1">
      <c r="A76" s="320"/>
      <c r="B76" s="319" t="s">
        <v>680</v>
      </c>
      <c r="C76" s="106">
        <f t="shared" si="0"/>
        <v>4</v>
      </c>
      <c r="D76" s="326">
        <v>5000</v>
      </c>
      <c r="E76" s="380">
        <f t="shared" si="1"/>
        <v>20000</v>
      </c>
      <c r="F76" s="85"/>
      <c r="G76" s="67">
        <f t="shared" ref="G76:G80" si="22">D76*F76</f>
        <v>0</v>
      </c>
      <c r="H76" s="68">
        <v>4</v>
      </c>
      <c r="I76" s="67">
        <f t="shared" ref="I76:I80" si="23">H76*D76</f>
        <v>20000</v>
      </c>
      <c r="J76" s="68"/>
      <c r="K76" s="69"/>
      <c r="L76" s="70"/>
      <c r="M76" s="67"/>
      <c r="N76" s="68"/>
      <c r="O76" s="67"/>
      <c r="P76" s="68"/>
      <c r="Q76" s="69"/>
      <c r="R76" s="112"/>
      <c r="S76" s="67">
        <f t="shared" si="8"/>
        <v>0</v>
      </c>
      <c r="T76" s="68"/>
      <c r="U76" s="67">
        <f t="shared" si="9"/>
        <v>0</v>
      </c>
      <c r="V76" s="68"/>
      <c r="W76" s="69">
        <f t="shared" si="10"/>
        <v>0</v>
      </c>
      <c r="X76" s="66"/>
      <c r="Y76" s="67">
        <f t="shared" si="11"/>
        <v>0</v>
      </c>
      <c r="Z76" s="68"/>
      <c r="AA76" s="67">
        <f t="shared" si="12"/>
        <v>0</v>
      </c>
      <c r="AB76" s="68"/>
      <c r="AC76" s="69">
        <f t="shared" si="13"/>
        <v>0</v>
      </c>
      <c r="AD76" s="104"/>
      <c r="AE76" s="71"/>
      <c r="AF76" s="71"/>
      <c r="AG76" s="71"/>
    </row>
    <row r="77" spans="1:33" s="269" customFormat="1" ht="18" customHeight="1">
      <c r="A77" s="320"/>
      <c r="B77" s="319" t="s">
        <v>681</v>
      </c>
      <c r="C77" s="106">
        <f t="shared" si="0"/>
        <v>1</v>
      </c>
      <c r="D77" s="326">
        <v>150000</v>
      </c>
      <c r="E77" s="380">
        <f t="shared" si="1"/>
        <v>150000</v>
      </c>
      <c r="F77" s="85"/>
      <c r="G77" s="67">
        <f t="shared" si="22"/>
        <v>0</v>
      </c>
      <c r="H77" s="68"/>
      <c r="I77" s="67">
        <f t="shared" si="23"/>
        <v>0</v>
      </c>
      <c r="J77" s="68"/>
      <c r="K77" s="69"/>
      <c r="L77" s="70"/>
      <c r="M77" s="67"/>
      <c r="N77" s="68"/>
      <c r="O77" s="67"/>
      <c r="P77" s="68"/>
      <c r="Q77" s="69"/>
      <c r="R77" s="112">
        <v>1</v>
      </c>
      <c r="S77" s="67">
        <f t="shared" si="8"/>
        <v>150000</v>
      </c>
      <c r="T77" s="68"/>
      <c r="U77" s="67">
        <f t="shared" si="9"/>
        <v>0</v>
      </c>
      <c r="V77" s="68"/>
      <c r="W77" s="69">
        <f t="shared" si="10"/>
        <v>0</v>
      </c>
      <c r="X77" s="66"/>
      <c r="Y77" s="67">
        <f t="shared" si="11"/>
        <v>0</v>
      </c>
      <c r="Z77" s="68"/>
      <c r="AA77" s="67">
        <f t="shared" si="12"/>
        <v>0</v>
      </c>
      <c r="AB77" s="68"/>
      <c r="AC77" s="69">
        <f t="shared" si="13"/>
        <v>0</v>
      </c>
      <c r="AD77" s="104"/>
      <c r="AE77" s="71"/>
      <c r="AF77" s="71"/>
      <c r="AG77" s="71"/>
    </row>
    <row r="78" spans="1:33" s="269" customFormat="1" ht="18" customHeight="1">
      <c r="A78" s="320"/>
      <c r="B78" s="407" t="s">
        <v>682</v>
      </c>
      <c r="C78" s="106">
        <f t="shared" si="0"/>
        <v>1</v>
      </c>
      <c r="D78" s="326">
        <v>30000</v>
      </c>
      <c r="E78" s="380">
        <f t="shared" si="1"/>
        <v>30000</v>
      </c>
      <c r="F78" s="85"/>
      <c r="G78" s="67">
        <f t="shared" si="22"/>
        <v>0</v>
      </c>
      <c r="H78" s="68"/>
      <c r="I78" s="67">
        <f t="shared" si="23"/>
        <v>0</v>
      </c>
      <c r="J78" s="68"/>
      <c r="K78" s="69"/>
      <c r="L78" s="70"/>
      <c r="M78" s="67"/>
      <c r="N78" s="68"/>
      <c r="O78" s="67"/>
      <c r="P78" s="68"/>
      <c r="Q78" s="69"/>
      <c r="R78" s="112">
        <v>1</v>
      </c>
      <c r="S78" s="67">
        <f t="shared" si="8"/>
        <v>30000</v>
      </c>
      <c r="T78" s="68"/>
      <c r="U78" s="67">
        <f t="shared" si="9"/>
        <v>0</v>
      </c>
      <c r="V78" s="68"/>
      <c r="W78" s="69">
        <f t="shared" si="10"/>
        <v>0</v>
      </c>
      <c r="X78" s="66"/>
      <c r="Y78" s="67">
        <f t="shared" si="11"/>
        <v>0</v>
      </c>
      <c r="Z78" s="68"/>
      <c r="AA78" s="67">
        <f t="shared" si="12"/>
        <v>0</v>
      </c>
      <c r="AB78" s="68"/>
      <c r="AC78" s="69">
        <f t="shared" si="13"/>
        <v>0</v>
      </c>
      <c r="AD78" s="104"/>
      <c r="AE78" s="71"/>
      <c r="AF78" s="71"/>
      <c r="AG78" s="71"/>
    </row>
    <row r="79" spans="1:33" s="269" customFormat="1" ht="18" customHeight="1">
      <c r="A79" s="320"/>
      <c r="B79" s="407" t="s">
        <v>683</v>
      </c>
      <c r="C79" s="106">
        <f t="shared" si="0"/>
        <v>1</v>
      </c>
      <c r="D79" s="326">
        <v>100000</v>
      </c>
      <c r="E79" s="380">
        <f t="shared" si="1"/>
        <v>100000</v>
      </c>
      <c r="F79" s="85"/>
      <c r="G79" s="67">
        <f t="shared" si="22"/>
        <v>0</v>
      </c>
      <c r="H79" s="68"/>
      <c r="I79" s="67">
        <f t="shared" si="23"/>
        <v>0</v>
      </c>
      <c r="J79" s="68"/>
      <c r="K79" s="69"/>
      <c r="L79" s="70"/>
      <c r="M79" s="67"/>
      <c r="N79" s="68"/>
      <c r="O79" s="67"/>
      <c r="P79" s="68"/>
      <c r="Q79" s="69"/>
      <c r="R79" s="112">
        <v>1</v>
      </c>
      <c r="S79" s="67">
        <f t="shared" si="8"/>
        <v>100000</v>
      </c>
      <c r="T79" s="68"/>
      <c r="U79" s="67">
        <f t="shared" si="9"/>
        <v>0</v>
      </c>
      <c r="V79" s="68"/>
      <c r="W79" s="69">
        <f t="shared" si="10"/>
        <v>0</v>
      </c>
      <c r="X79" s="66"/>
      <c r="Y79" s="67">
        <f t="shared" si="11"/>
        <v>0</v>
      </c>
      <c r="Z79" s="68"/>
      <c r="AA79" s="67">
        <f t="shared" si="12"/>
        <v>0</v>
      </c>
      <c r="AB79" s="68"/>
      <c r="AC79" s="69">
        <f t="shared" si="13"/>
        <v>0</v>
      </c>
      <c r="AD79" s="104"/>
      <c r="AE79" s="71"/>
      <c r="AF79" s="71"/>
      <c r="AG79" s="71"/>
    </row>
    <row r="80" spans="1:33" s="269" customFormat="1" ht="18" customHeight="1">
      <c r="A80" s="320"/>
      <c r="B80" s="407" t="s">
        <v>684</v>
      </c>
      <c r="C80" s="106">
        <f t="shared" si="0"/>
        <v>1</v>
      </c>
      <c r="D80" s="326">
        <v>70000</v>
      </c>
      <c r="E80" s="380">
        <f t="shared" si="1"/>
        <v>70000</v>
      </c>
      <c r="F80" s="85"/>
      <c r="G80" s="67">
        <f t="shared" si="22"/>
        <v>0</v>
      </c>
      <c r="H80" s="68"/>
      <c r="I80" s="67">
        <f t="shared" si="23"/>
        <v>0</v>
      </c>
      <c r="J80" s="68"/>
      <c r="K80" s="69"/>
      <c r="L80" s="70"/>
      <c r="M80" s="67"/>
      <c r="N80" s="68"/>
      <c r="O80" s="67"/>
      <c r="P80" s="68"/>
      <c r="Q80" s="69"/>
      <c r="R80" s="112">
        <v>1</v>
      </c>
      <c r="S80" s="67">
        <f t="shared" si="8"/>
        <v>70000</v>
      </c>
      <c r="T80" s="68"/>
      <c r="U80" s="67">
        <f t="shared" si="9"/>
        <v>0</v>
      </c>
      <c r="V80" s="68"/>
      <c r="W80" s="69">
        <f t="shared" si="10"/>
        <v>0</v>
      </c>
      <c r="X80" s="66"/>
      <c r="Y80" s="67">
        <f t="shared" si="11"/>
        <v>0</v>
      </c>
      <c r="Z80" s="68"/>
      <c r="AA80" s="67">
        <f t="shared" si="12"/>
        <v>0</v>
      </c>
      <c r="AB80" s="68"/>
      <c r="AC80" s="69">
        <f t="shared" si="13"/>
        <v>0</v>
      </c>
      <c r="AD80" s="104"/>
      <c r="AE80" s="104"/>
      <c r="AF80" s="71"/>
      <c r="AG80" s="71"/>
    </row>
    <row r="81" spans="1:33" s="71" customFormat="1" ht="17.5" customHeight="1">
      <c r="A81" s="88">
        <v>50203010</v>
      </c>
      <c r="B81" s="253" t="s">
        <v>63</v>
      </c>
      <c r="C81" s="230"/>
      <c r="D81" s="254"/>
      <c r="E81" s="204"/>
      <c r="F81" s="85"/>
      <c r="G81" s="67"/>
      <c r="H81" s="68"/>
      <c r="I81" s="67"/>
      <c r="J81" s="68"/>
      <c r="K81" s="69"/>
      <c r="L81" s="70"/>
      <c r="M81" s="67"/>
      <c r="N81" s="68"/>
      <c r="O81" s="67"/>
      <c r="P81" s="68"/>
      <c r="Q81" s="69"/>
      <c r="R81" s="112"/>
      <c r="S81" s="67"/>
      <c r="T81" s="68"/>
      <c r="U81" s="67"/>
      <c r="V81" s="68"/>
      <c r="W81" s="69"/>
      <c r="X81" s="66"/>
      <c r="Y81" s="67"/>
      <c r="Z81" s="68"/>
      <c r="AA81" s="67"/>
      <c r="AB81" s="68"/>
      <c r="AC81" s="69"/>
      <c r="AD81" s="104"/>
    </row>
    <row r="82" spans="1:33" s="269" customFormat="1" ht="18" customHeight="1">
      <c r="A82" s="30"/>
      <c r="B82" s="151" t="s">
        <v>159</v>
      </c>
      <c r="C82" s="106">
        <f t="shared" si="0"/>
        <v>3</v>
      </c>
      <c r="D82" s="152">
        <v>50</v>
      </c>
      <c r="E82" s="327">
        <f t="shared" si="1"/>
        <v>150</v>
      </c>
      <c r="F82" s="85"/>
      <c r="G82" s="67">
        <f t="shared" si="2"/>
        <v>0</v>
      </c>
      <c r="H82" s="68"/>
      <c r="I82" s="67">
        <f t="shared" si="3"/>
        <v>0</v>
      </c>
      <c r="J82" s="68"/>
      <c r="K82" s="69">
        <f t="shared" si="4"/>
        <v>0</v>
      </c>
      <c r="L82" s="70"/>
      <c r="M82" s="67">
        <f t="shared" si="5"/>
        <v>0</v>
      </c>
      <c r="N82" s="68"/>
      <c r="O82" s="67">
        <f t="shared" si="6"/>
        <v>0</v>
      </c>
      <c r="P82" s="68"/>
      <c r="Q82" s="69">
        <f t="shared" si="7"/>
        <v>0</v>
      </c>
      <c r="R82" s="495">
        <v>3</v>
      </c>
      <c r="S82" s="67">
        <f t="shared" si="8"/>
        <v>150</v>
      </c>
      <c r="T82" s="68"/>
      <c r="U82" s="67">
        <f t="shared" si="9"/>
        <v>0</v>
      </c>
      <c r="V82" s="68"/>
      <c r="W82" s="69">
        <f t="shared" si="10"/>
        <v>0</v>
      </c>
      <c r="X82" s="66"/>
      <c r="Y82" s="67">
        <f t="shared" si="11"/>
        <v>0</v>
      </c>
      <c r="Z82" s="68"/>
      <c r="AA82" s="67">
        <f t="shared" si="12"/>
        <v>0</v>
      </c>
      <c r="AB82" s="68"/>
      <c r="AC82" s="69">
        <f t="shared" si="13"/>
        <v>0</v>
      </c>
      <c r="AD82" s="104"/>
      <c r="AE82" s="71"/>
      <c r="AF82" s="71"/>
      <c r="AG82" s="71"/>
    </row>
    <row r="83" spans="1:33" s="269" customFormat="1" ht="18" customHeight="1">
      <c r="A83" s="409"/>
      <c r="B83" s="153" t="s">
        <v>160</v>
      </c>
      <c r="C83" s="106">
        <f t="shared" si="0"/>
        <v>8</v>
      </c>
      <c r="D83" s="82">
        <v>25</v>
      </c>
      <c r="E83" s="327">
        <f t="shared" si="1"/>
        <v>200</v>
      </c>
      <c r="F83" s="85"/>
      <c r="G83" s="67">
        <f t="shared" si="2"/>
        <v>0</v>
      </c>
      <c r="H83" s="68"/>
      <c r="I83" s="67">
        <f t="shared" si="3"/>
        <v>0</v>
      </c>
      <c r="J83" s="68"/>
      <c r="K83" s="69">
        <f t="shared" si="4"/>
        <v>0</v>
      </c>
      <c r="L83" s="70"/>
      <c r="M83" s="67">
        <f t="shared" si="5"/>
        <v>0</v>
      </c>
      <c r="N83" s="68"/>
      <c r="O83" s="67">
        <f t="shared" si="6"/>
        <v>0</v>
      </c>
      <c r="P83" s="68"/>
      <c r="Q83" s="69">
        <f t="shared" si="7"/>
        <v>0</v>
      </c>
      <c r="R83" s="496">
        <v>8</v>
      </c>
      <c r="S83" s="67">
        <f t="shared" si="8"/>
        <v>200</v>
      </c>
      <c r="T83" s="68"/>
      <c r="U83" s="67">
        <f t="shared" si="9"/>
        <v>0</v>
      </c>
      <c r="V83" s="68"/>
      <c r="W83" s="69">
        <f t="shared" si="10"/>
        <v>0</v>
      </c>
      <c r="X83" s="66"/>
      <c r="Y83" s="67">
        <f t="shared" si="11"/>
        <v>0</v>
      </c>
      <c r="Z83" s="68"/>
      <c r="AA83" s="67">
        <f t="shared" si="12"/>
        <v>0</v>
      </c>
      <c r="AB83" s="68"/>
      <c r="AC83" s="69">
        <f t="shared" si="13"/>
        <v>0</v>
      </c>
      <c r="AD83" s="104"/>
      <c r="AE83" s="71"/>
      <c r="AF83" s="71"/>
      <c r="AG83" s="71"/>
    </row>
    <row r="84" spans="1:33" s="269" customFormat="1" ht="18" customHeight="1">
      <c r="A84" s="410"/>
      <c r="B84" s="153" t="s">
        <v>161</v>
      </c>
      <c r="C84" s="106">
        <f t="shared" si="0"/>
        <v>5</v>
      </c>
      <c r="D84" s="82">
        <v>100</v>
      </c>
      <c r="E84" s="327">
        <f t="shared" si="1"/>
        <v>500</v>
      </c>
      <c r="F84" s="85"/>
      <c r="G84" s="67">
        <f t="shared" si="2"/>
        <v>0</v>
      </c>
      <c r="H84" s="68"/>
      <c r="I84" s="67">
        <f t="shared" si="3"/>
        <v>0</v>
      </c>
      <c r="J84" s="68"/>
      <c r="K84" s="69">
        <f t="shared" si="4"/>
        <v>0</v>
      </c>
      <c r="L84" s="70"/>
      <c r="M84" s="67">
        <f t="shared" si="5"/>
        <v>0</v>
      </c>
      <c r="N84" s="68"/>
      <c r="O84" s="67">
        <f t="shared" si="6"/>
        <v>0</v>
      </c>
      <c r="P84" s="68"/>
      <c r="Q84" s="69">
        <f t="shared" si="7"/>
        <v>0</v>
      </c>
      <c r="R84" s="496">
        <v>5</v>
      </c>
      <c r="S84" s="67">
        <f t="shared" si="8"/>
        <v>500</v>
      </c>
      <c r="T84" s="68"/>
      <c r="U84" s="67">
        <f t="shared" si="9"/>
        <v>0</v>
      </c>
      <c r="V84" s="68"/>
      <c r="W84" s="69">
        <f t="shared" si="10"/>
        <v>0</v>
      </c>
      <c r="X84" s="66"/>
      <c r="Y84" s="67">
        <f t="shared" si="11"/>
        <v>0</v>
      </c>
      <c r="Z84" s="68"/>
      <c r="AA84" s="67">
        <f t="shared" si="12"/>
        <v>0</v>
      </c>
      <c r="AB84" s="68"/>
      <c r="AC84" s="69">
        <f t="shared" si="13"/>
        <v>0</v>
      </c>
      <c r="AD84" s="104"/>
      <c r="AE84" s="71"/>
      <c r="AF84" s="71"/>
      <c r="AG84" s="71"/>
    </row>
    <row r="85" spans="1:33" s="269" customFormat="1" ht="18" customHeight="1">
      <c r="A85" s="25"/>
      <c r="B85" s="153" t="s">
        <v>162</v>
      </c>
      <c r="C85" s="106">
        <f t="shared" si="0"/>
        <v>2</v>
      </c>
      <c r="D85" s="82">
        <v>30</v>
      </c>
      <c r="E85" s="327">
        <f t="shared" si="1"/>
        <v>60</v>
      </c>
      <c r="F85" s="85"/>
      <c r="G85" s="67">
        <f t="shared" si="2"/>
        <v>0</v>
      </c>
      <c r="H85" s="68"/>
      <c r="I85" s="67">
        <f t="shared" si="3"/>
        <v>0</v>
      </c>
      <c r="J85" s="68"/>
      <c r="K85" s="69">
        <f t="shared" si="4"/>
        <v>0</v>
      </c>
      <c r="L85" s="70"/>
      <c r="M85" s="67">
        <f t="shared" si="5"/>
        <v>0</v>
      </c>
      <c r="N85" s="68"/>
      <c r="O85" s="67">
        <f t="shared" si="6"/>
        <v>0</v>
      </c>
      <c r="P85" s="68"/>
      <c r="Q85" s="69">
        <f t="shared" si="7"/>
        <v>0</v>
      </c>
      <c r="R85" s="496">
        <v>2</v>
      </c>
      <c r="S85" s="67">
        <f t="shared" si="8"/>
        <v>60</v>
      </c>
      <c r="T85" s="68"/>
      <c r="U85" s="67">
        <f t="shared" si="9"/>
        <v>0</v>
      </c>
      <c r="V85" s="68"/>
      <c r="W85" s="69">
        <f t="shared" si="10"/>
        <v>0</v>
      </c>
      <c r="X85" s="66"/>
      <c r="Y85" s="67">
        <f t="shared" si="11"/>
        <v>0</v>
      </c>
      <c r="Z85" s="68"/>
      <c r="AA85" s="67">
        <f t="shared" si="12"/>
        <v>0</v>
      </c>
      <c r="AB85" s="68"/>
      <c r="AC85" s="69">
        <f t="shared" si="13"/>
        <v>0</v>
      </c>
      <c r="AD85" s="104"/>
      <c r="AE85" s="71"/>
      <c r="AF85" s="71"/>
      <c r="AG85" s="71"/>
    </row>
    <row r="86" spans="1:33" s="269" customFormat="1" ht="18" customHeight="1">
      <c r="A86" s="411"/>
      <c r="B86" s="153" t="s">
        <v>163</v>
      </c>
      <c r="C86" s="106">
        <f t="shared" si="0"/>
        <v>1</v>
      </c>
      <c r="D86" s="82">
        <v>20</v>
      </c>
      <c r="E86" s="327">
        <f t="shared" si="1"/>
        <v>20</v>
      </c>
      <c r="F86" s="85"/>
      <c r="G86" s="67">
        <f t="shared" si="2"/>
        <v>0</v>
      </c>
      <c r="H86" s="68"/>
      <c r="I86" s="67">
        <f t="shared" si="3"/>
        <v>0</v>
      </c>
      <c r="J86" s="68"/>
      <c r="K86" s="69">
        <f t="shared" si="4"/>
        <v>0</v>
      </c>
      <c r="L86" s="70"/>
      <c r="M86" s="67">
        <f t="shared" si="5"/>
        <v>0</v>
      </c>
      <c r="N86" s="68"/>
      <c r="O86" s="67">
        <f t="shared" si="6"/>
        <v>0</v>
      </c>
      <c r="P86" s="68"/>
      <c r="Q86" s="69">
        <f t="shared" ref="Q86:Q117" si="24">P86*D86</f>
        <v>0</v>
      </c>
      <c r="R86" s="496">
        <v>1</v>
      </c>
      <c r="S86" s="67">
        <f t="shared" si="8"/>
        <v>20</v>
      </c>
      <c r="T86" s="68"/>
      <c r="U86" s="67">
        <f t="shared" si="9"/>
        <v>0</v>
      </c>
      <c r="V86" s="68"/>
      <c r="W86" s="69">
        <f t="shared" si="10"/>
        <v>0</v>
      </c>
      <c r="X86" s="66"/>
      <c r="Y86" s="67">
        <f t="shared" si="11"/>
        <v>0</v>
      </c>
      <c r="Z86" s="68"/>
      <c r="AA86" s="67">
        <f t="shared" si="12"/>
        <v>0</v>
      </c>
      <c r="AB86" s="68"/>
      <c r="AC86" s="69">
        <f t="shared" si="13"/>
        <v>0</v>
      </c>
      <c r="AD86" s="104"/>
      <c r="AE86" s="71"/>
      <c r="AF86" s="71"/>
      <c r="AG86" s="71"/>
    </row>
    <row r="87" spans="1:33" s="269" customFormat="1" ht="18" customHeight="1">
      <c r="A87" s="411"/>
      <c r="B87" s="153" t="s">
        <v>493</v>
      </c>
      <c r="C87" s="106">
        <f t="shared" ref="C87:C118" si="25">F87+H87+J87+L87+N87+P87+R87+T87+X87+V87+Z87+AB87</f>
        <v>1</v>
      </c>
      <c r="D87" s="82">
        <v>50</v>
      </c>
      <c r="E87" s="327">
        <f t="shared" ref="E87:E118" si="26">C87*D87</f>
        <v>50</v>
      </c>
      <c r="F87" s="85"/>
      <c r="G87" s="67">
        <f t="shared" ref="G87:G118" si="27">D87*F87</f>
        <v>0</v>
      </c>
      <c r="H87" s="68"/>
      <c r="I87" s="67">
        <f t="shared" ref="I87:I118" si="28">H87*D87</f>
        <v>0</v>
      </c>
      <c r="J87" s="68"/>
      <c r="K87" s="69">
        <f t="shared" ref="K87:K118" si="29">D87*J87</f>
        <v>0</v>
      </c>
      <c r="L87" s="70"/>
      <c r="M87" s="67">
        <f t="shared" ref="M87:M118" si="30">L87*D87</f>
        <v>0</v>
      </c>
      <c r="N87" s="68"/>
      <c r="O87" s="67">
        <f t="shared" ref="O87:O118" si="31">N87*D87</f>
        <v>0</v>
      </c>
      <c r="P87" s="68"/>
      <c r="Q87" s="69">
        <f t="shared" si="24"/>
        <v>0</v>
      </c>
      <c r="R87" s="496">
        <v>1</v>
      </c>
      <c r="S87" s="67">
        <f t="shared" ref="S87:S118" si="32">R87*D87</f>
        <v>50</v>
      </c>
      <c r="T87" s="68"/>
      <c r="U87" s="67">
        <f t="shared" ref="U87:U118" si="33">T87*D87</f>
        <v>0</v>
      </c>
      <c r="V87" s="68"/>
      <c r="W87" s="69">
        <f t="shared" ref="W87:W118" si="34">V87*D87</f>
        <v>0</v>
      </c>
      <c r="X87" s="66"/>
      <c r="Y87" s="67">
        <f t="shared" ref="Y87:Y118" si="35">X87*D87</f>
        <v>0</v>
      </c>
      <c r="Z87" s="68"/>
      <c r="AA87" s="67">
        <f t="shared" ref="AA87:AA118" si="36">Z87*D87</f>
        <v>0</v>
      </c>
      <c r="AB87" s="68"/>
      <c r="AC87" s="69">
        <f t="shared" ref="AC87:AC118" si="37">AB87*D87</f>
        <v>0</v>
      </c>
      <c r="AD87" s="104"/>
      <c r="AE87" s="71"/>
      <c r="AF87" s="71"/>
      <c r="AG87" s="71"/>
    </row>
    <row r="88" spans="1:33" s="269" customFormat="1" ht="18" customHeight="1">
      <c r="A88" s="411"/>
      <c r="B88" s="153" t="s">
        <v>164</v>
      </c>
      <c r="C88" s="106">
        <f t="shared" si="25"/>
        <v>2</v>
      </c>
      <c r="D88" s="82">
        <v>20</v>
      </c>
      <c r="E88" s="327">
        <f t="shared" si="26"/>
        <v>40</v>
      </c>
      <c r="F88" s="85"/>
      <c r="G88" s="67">
        <f t="shared" si="27"/>
        <v>0</v>
      </c>
      <c r="H88" s="68"/>
      <c r="I88" s="67">
        <f t="shared" si="28"/>
        <v>0</v>
      </c>
      <c r="J88" s="68"/>
      <c r="K88" s="69">
        <f t="shared" si="29"/>
        <v>0</v>
      </c>
      <c r="L88" s="70"/>
      <c r="M88" s="67">
        <f t="shared" si="30"/>
        <v>0</v>
      </c>
      <c r="N88" s="68"/>
      <c r="O88" s="67">
        <f t="shared" si="31"/>
        <v>0</v>
      </c>
      <c r="P88" s="68"/>
      <c r="Q88" s="69">
        <f t="shared" si="24"/>
        <v>0</v>
      </c>
      <c r="R88" s="496">
        <v>2</v>
      </c>
      <c r="S88" s="67">
        <f t="shared" si="32"/>
        <v>40</v>
      </c>
      <c r="T88" s="68"/>
      <c r="U88" s="67">
        <f t="shared" si="33"/>
        <v>0</v>
      </c>
      <c r="V88" s="68"/>
      <c r="W88" s="69">
        <f t="shared" si="34"/>
        <v>0</v>
      </c>
      <c r="X88" s="66"/>
      <c r="Y88" s="67">
        <f t="shared" si="35"/>
        <v>0</v>
      </c>
      <c r="Z88" s="68"/>
      <c r="AA88" s="67">
        <f t="shared" si="36"/>
        <v>0</v>
      </c>
      <c r="AB88" s="68"/>
      <c r="AC88" s="69">
        <f t="shared" si="37"/>
        <v>0</v>
      </c>
      <c r="AD88" s="104"/>
      <c r="AE88" s="71"/>
      <c r="AF88" s="71"/>
      <c r="AG88" s="71"/>
    </row>
    <row r="89" spans="1:33" s="269" customFormat="1" ht="18" customHeight="1">
      <c r="A89" s="412"/>
      <c r="B89" s="153" t="s">
        <v>165</v>
      </c>
      <c r="C89" s="106">
        <f t="shared" si="25"/>
        <v>50</v>
      </c>
      <c r="D89" s="82">
        <v>180</v>
      </c>
      <c r="E89" s="327">
        <f t="shared" si="26"/>
        <v>9000</v>
      </c>
      <c r="F89" s="85"/>
      <c r="G89" s="67">
        <f t="shared" si="27"/>
        <v>0</v>
      </c>
      <c r="H89" s="68"/>
      <c r="I89" s="67">
        <f t="shared" si="28"/>
        <v>0</v>
      </c>
      <c r="J89" s="68"/>
      <c r="K89" s="69">
        <f t="shared" si="29"/>
        <v>0</v>
      </c>
      <c r="L89" s="70"/>
      <c r="M89" s="67">
        <f t="shared" si="30"/>
        <v>0</v>
      </c>
      <c r="N89" s="68"/>
      <c r="O89" s="67">
        <f t="shared" si="31"/>
        <v>0</v>
      </c>
      <c r="P89" s="68"/>
      <c r="Q89" s="69">
        <f t="shared" si="24"/>
        <v>0</v>
      </c>
      <c r="R89" s="496">
        <v>50</v>
      </c>
      <c r="S89" s="67">
        <f t="shared" si="32"/>
        <v>9000</v>
      </c>
      <c r="T89" s="68"/>
      <c r="U89" s="67">
        <f t="shared" si="33"/>
        <v>0</v>
      </c>
      <c r="V89" s="68"/>
      <c r="W89" s="69">
        <f t="shared" si="34"/>
        <v>0</v>
      </c>
      <c r="X89" s="66"/>
      <c r="Y89" s="67">
        <f t="shared" si="35"/>
        <v>0</v>
      </c>
      <c r="Z89" s="68"/>
      <c r="AA89" s="67">
        <f t="shared" si="36"/>
        <v>0</v>
      </c>
      <c r="AB89" s="68"/>
      <c r="AC89" s="69">
        <f t="shared" si="37"/>
        <v>0</v>
      </c>
      <c r="AD89" s="104"/>
      <c r="AE89" s="71"/>
      <c r="AF89" s="71"/>
      <c r="AG89" s="71"/>
    </row>
    <row r="90" spans="1:33" s="269" customFormat="1" ht="18" customHeight="1">
      <c r="A90" s="413"/>
      <c r="B90" s="153" t="s">
        <v>166</v>
      </c>
      <c r="C90" s="106">
        <f t="shared" si="25"/>
        <v>40</v>
      </c>
      <c r="D90" s="82">
        <v>200</v>
      </c>
      <c r="E90" s="327">
        <f t="shared" si="26"/>
        <v>8000</v>
      </c>
      <c r="F90" s="85"/>
      <c r="G90" s="67">
        <f t="shared" si="27"/>
        <v>0</v>
      </c>
      <c r="H90" s="68"/>
      <c r="I90" s="67">
        <f t="shared" si="28"/>
        <v>0</v>
      </c>
      <c r="J90" s="68"/>
      <c r="K90" s="69">
        <f t="shared" si="29"/>
        <v>0</v>
      </c>
      <c r="L90" s="70"/>
      <c r="M90" s="67">
        <f t="shared" si="30"/>
        <v>0</v>
      </c>
      <c r="N90" s="68"/>
      <c r="O90" s="67">
        <f t="shared" si="31"/>
        <v>0</v>
      </c>
      <c r="P90" s="68"/>
      <c r="Q90" s="69">
        <f t="shared" si="24"/>
        <v>0</v>
      </c>
      <c r="R90" s="496">
        <v>40</v>
      </c>
      <c r="S90" s="67">
        <f t="shared" si="32"/>
        <v>8000</v>
      </c>
      <c r="T90" s="68"/>
      <c r="U90" s="67">
        <f t="shared" si="33"/>
        <v>0</v>
      </c>
      <c r="V90" s="68"/>
      <c r="W90" s="69">
        <f t="shared" si="34"/>
        <v>0</v>
      </c>
      <c r="X90" s="66"/>
      <c r="Y90" s="67">
        <f t="shared" si="35"/>
        <v>0</v>
      </c>
      <c r="Z90" s="68"/>
      <c r="AA90" s="67">
        <f t="shared" si="36"/>
        <v>0</v>
      </c>
      <c r="AB90" s="68"/>
      <c r="AC90" s="69">
        <f t="shared" si="37"/>
        <v>0</v>
      </c>
      <c r="AD90" s="104"/>
      <c r="AE90" s="71"/>
      <c r="AF90" s="71"/>
      <c r="AG90" s="71"/>
    </row>
    <row r="91" spans="1:33" s="269" customFormat="1" ht="18" customHeight="1">
      <c r="A91" s="404"/>
      <c r="B91" s="153" t="s">
        <v>167</v>
      </c>
      <c r="C91" s="106">
        <f t="shared" si="25"/>
        <v>1</v>
      </c>
      <c r="D91" s="82">
        <v>150</v>
      </c>
      <c r="E91" s="327">
        <f t="shared" si="26"/>
        <v>150</v>
      </c>
      <c r="F91" s="85"/>
      <c r="G91" s="67">
        <f t="shared" si="27"/>
        <v>0</v>
      </c>
      <c r="H91" s="68"/>
      <c r="I91" s="67">
        <f t="shared" si="28"/>
        <v>0</v>
      </c>
      <c r="J91" s="68"/>
      <c r="K91" s="69">
        <f t="shared" si="29"/>
        <v>0</v>
      </c>
      <c r="L91" s="70"/>
      <c r="M91" s="67">
        <f t="shared" si="30"/>
        <v>0</v>
      </c>
      <c r="N91" s="68"/>
      <c r="O91" s="67">
        <f t="shared" si="31"/>
        <v>0</v>
      </c>
      <c r="P91" s="68"/>
      <c r="Q91" s="69">
        <f t="shared" si="24"/>
        <v>0</v>
      </c>
      <c r="R91" s="496">
        <v>1</v>
      </c>
      <c r="S91" s="67">
        <f t="shared" si="32"/>
        <v>150</v>
      </c>
      <c r="T91" s="68"/>
      <c r="U91" s="67">
        <f t="shared" si="33"/>
        <v>0</v>
      </c>
      <c r="V91" s="68"/>
      <c r="W91" s="69">
        <f t="shared" si="34"/>
        <v>0</v>
      </c>
      <c r="X91" s="66"/>
      <c r="Y91" s="67">
        <f t="shared" si="35"/>
        <v>0</v>
      </c>
      <c r="Z91" s="68"/>
      <c r="AA91" s="67">
        <f t="shared" si="36"/>
        <v>0</v>
      </c>
      <c r="AB91" s="68"/>
      <c r="AC91" s="69">
        <f t="shared" si="37"/>
        <v>0</v>
      </c>
      <c r="AD91" s="104"/>
      <c r="AE91" s="71"/>
      <c r="AF91" s="71"/>
      <c r="AG91" s="71"/>
    </row>
    <row r="92" spans="1:33" s="269" customFormat="1" ht="18" customHeight="1">
      <c r="A92" s="25"/>
      <c r="B92" s="153" t="s">
        <v>168</v>
      </c>
      <c r="C92" s="106">
        <f t="shared" si="25"/>
        <v>1</v>
      </c>
      <c r="D92" s="82">
        <v>500</v>
      </c>
      <c r="E92" s="327">
        <f t="shared" si="26"/>
        <v>500</v>
      </c>
      <c r="F92" s="85"/>
      <c r="G92" s="67">
        <f t="shared" si="27"/>
        <v>0</v>
      </c>
      <c r="H92" s="68"/>
      <c r="I92" s="67">
        <f t="shared" si="28"/>
        <v>0</v>
      </c>
      <c r="J92" s="68"/>
      <c r="K92" s="69">
        <f t="shared" si="29"/>
        <v>0</v>
      </c>
      <c r="L92" s="70"/>
      <c r="M92" s="67">
        <f t="shared" si="30"/>
        <v>0</v>
      </c>
      <c r="N92" s="68"/>
      <c r="O92" s="67">
        <f t="shared" si="31"/>
        <v>0</v>
      </c>
      <c r="P92" s="68"/>
      <c r="Q92" s="69">
        <f t="shared" si="24"/>
        <v>0</v>
      </c>
      <c r="R92" s="496">
        <v>1</v>
      </c>
      <c r="S92" s="67">
        <f t="shared" si="32"/>
        <v>500</v>
      </c>
      <c r="T92" s="408"/>
      <c r="U92" s="67">
        <f t="shared" si="33"/>
        <v>0</v>
      </c>
      <c r="V92" s="68"/>
      <c r="W92" s="69">
        <f t="shared" si="34"/>
        <v>0</v>
      </c>
      <c r="X92" s="66"/>
      <c r="Y92" s="67">
        <f t="shared" si="35"/>
        <v>0</v>
      </c>
      <c r="Z92" s="68"/>
      <c r="AA92" s="67">
        <f t="shared" si="36"/>
        <v>0</v>
      </c>
      <c r="AB92" s="68"/>
      <c r="AC92" s="69">
        <f t="shared" si="37"/>
        <v>0</v>
      </c>
      <c r="AD92" s="104"/>
      <c r="AE92" s="71"/>
      <c r="AF92" s="71"/>
      <c r="AG92" s="71"/>
    </row>
    <row r="93" spans="1:33" s="269" customFormat="1" ht="18" customHeight="1">
      <c r="A93" s="25"/>
      <c r="B93" s="153" t="s">
        <v>169</v>
      </c>
      <c r="C93" s="106">
        <f t="shared" si="25"/>
        <v>1</v>
      </c>
      <c r="D93" s="82">
        <v>40</v>
      </c>
      <c r="E93" s="327">
        <f t="shared" si="26"/>
        <v>40</v>
      </c>
      <c r="F93" s="85"/>
      <c r="G93" s="67">
        <f t="shared" si="27"/>
        <v>0</v>
      </c>
      <c r="H93" s="68"/>
      <c r="I93" s="67">
        <f t="shared" si="28"/>
        <v>0</v>
      </c>
      <c r="J93" s="68"/>
      <c r="K93" s="69">
        <f t="shared" si="29"/>
        <v>0</v>
      </c>
      <c r="L93" s="70"/>
      <c r="M93" s="67">
        <f t="shared" si="30"/>
        <v>0</v>
      </c>
      <c r="N93" s="68"/>
      <c r="O93" s="67">
        <f t="shared" si="31"/>
        <v>0</v>
      </c>
      <c r="P93" s="68"/>
      <c r="Q93" s="69">
        <f t="shared" si="24"/>
        <v>0</v>
      </c>
      <c r="R93" s="496">
        <v>1</v>
      </c>
      <c r="S93" s="67">
        <f t="shared" si="32"/>
        <v>40</v>
      </c>
      <c r="T93" s="115"/>
      <c r="U93" s="67">
        <f t="shared" si="33"/>
        <v>0</v>
      </c>
      <c r="V93" s="68"/>
      <c r="W93" s="69">
        <f t="shared" si="34"/>
        <v>0</v>
      </c>
      <c r="X93" s="66"/>
      <c r="Y93" s="67">
        <f t="shared" si="35"/>
        <v>0</v>
      </c>
      <c r="Z93" s="68"/>
      <c r="AA93" s="67">
        <f t="shared" si="36"/>
        <v>0</v>
      </c>
      <c r="AB93" s="68"/>
      <c r="AC93" s="69">
        <f t="shared" si="37"/>
        <v>0</v>
      </c>
      <c r="AD93" s="104"/>
      <c r="AE93" s="71"/>
      <c r="AF93" s="71"/>
      <c r="AG93" s="71"/>
    </row>
    <row r="94" spans="1:33" s="269" customFormat="1" ht="18" customHeight="1">
      <c r="A94" s="25"/>
      <c r="B94" s="153" t="s">
        <v>170</v>
      </c>
      <c r="C94" s="106">
        <f t="shared" si="25"/>
        <v>1</v>
      </c>
      <c r="D94" s="82">
        <v>60</v>
      </c>
      <c r="E94" s="327">
        <f t="shared" si="26"/>
        <v>60</v>
      </c>
      <c r="F94" s="85"/>
      <c r="G94" s="67">
        <f t="shared" si="27"/>
        <v>0</v>
      </c>
      <c r="H94" s="68"/>
      <c r="I94" s="67">
        <f t="shared" si="28"/>
        <v>0</v>
      </c>
      <c r="J94" s="68"/>
      <c r="K94" s="69">
        <f t="shared" si="29"/>
        <v>0</v>
      </c>
      <c r="L94" s="70"/>
      <c r="M94" s="67">
        <f t="shared" si="30"/>
        <v>0</v>
      </c>
      <c r="N94" s="68"/>
      <c r="O94" s="67">
        <f t="shared" si="31"/>
        <v>0</v>
      </c>
      <c r="P94" s="68"/>
      <c r="Q94" s="69">
        <f t="shared" si="24"/>
        <v>0</v>
      </c>
      <c r="R94" s="496">
        <v>1</v>
      </c>
      <c r="S94" s="67">
        <f t="shared" si="32"/>
        <v>60</v>
      </c>
      <c r="T94" s="115"/>
      <c r="U94" s="67">
        <f t="shared" si="33"/>
        <v>0</v>
      </c>
      <c r="V94" s="68"/>
      <c r="W94" s="69">
        <f t="shared" si="34"/>
        <v>0</v>
      </c>
      <c r="X94" s="66"/>
      <c r="Y94" s="67">
        <f t="shared" si="35"/>
        <v>0</v>
      </c>
      <c r="Z94" s="68"/>
      <c r="AA94" s="67">
        <f t="shared" si="36"/>
        <v>0</v>
      </c>
      <c r="AB94" s="68"/>
      <c r="AC94" s="69">
        <f t="shared" si="37"/>
        <v>0</v>
      </c>
      <c r="AD94" s="104"/>
      <c r="AE94" s="71"/>
      <c r="AF94" s="71"/>
      <c r="AG94" s="71"/>
    </row>
    <row r="95" spans="1:33" s="269" customFormat="1" ht="18" customHeight="1">
      <c r="A95" s="25"/>
      <c r="B95" s="153" t="s">
        <v>171</v>
      </c>
      <c r="C95" s="106">
        <f t="shared" si="25"/>
        <v>1</v>
      </c>
      <c r="D95" s="82">
        <v>500</v>
      </c>
      <c r="E95" s="327">
        <f t="shared" si="26"/>
        <v>500</v>
      </c>
      <c r="F95" s="85"/>
      <c r="G95" s="67">
        <f t="shared" si="27"/>
        <v>0</v>
      </c>
      <c r="H95" s="68"/>
      <c r="I95" s="67">
        <f t="shared" si="28"/>
        <v>0</v>
      </c>
      <c r="J95" s="68"/>
      <c r="K95" s="69">
        <f t="shared" si="29"/>
        <v>0</v>
      </c>
      <c r="L95" s="70"/>
      <c r="M95" s="67">
        <f t="shared" si="30"/>
        <v>0</v>
      </c>
      <c r="N95" s="68"/>
      <c r="O95" s="67">
        <f t="shared" si="31"/>
        <v>0</v>
      </c>
      <c r="P95" s="68"/>
      <c r="Q95" s="69">
        <f t="shared" si="24"/>
        <v>0</v>
      </c>
      <c r="R95" s="496">
        <v>1</v>
      </c>
      <c r="S95" s="67">
        <f t="shared" si="32"/>
        <v>500</v>
      </c>
      <c r="T95" s="115"/>
      <c r="U95" s="67">
        <f t="shared" si="33"/>
        <v>0</v>
      </c>
      <c r="V95" s="68"/>
      <c r="W95" s="69">
        <f t="shared" si="34"/>
        <v>0</v>
      </c>
      <c r="X95" s="66"/>
      <c r="Y95" s="67">
        <f t="shared" si="35"/>
        <v>0</v>
      </c>
      <c r="Z95" s="68"/>
      <c r="AA95" s="67">
        <f t="shared" si="36"/>
        <v>0</v>
      </c>
      <c r="AB95" s="68"/>
      <c r="AC95" s="69">
        <f t="shared" si="37"/>
        <v>0</v>
      </c>
      <c r="AD95" s="104"/>
      <c r="AE95" s="71"/>
      <c r="AF95" s="71"/>
      <c r="AG95" s="71"/>
    </row>
    <row r="96" spans="1:33" s="269" customFormat="1" ht="18" customHeight="1">
      <c r="A96" s="25"/>
      <c r="B96" s="153" t="s">
        <v>496</v>
      </c>
      <c r="C96" s="106">
        <f t="shared" si="25"/>
        <v>2</v>
      </c>
      <c r="D96" s="82">
        <v>100</v>
      </c>
      <c r="E96" s="327">
        <f t="shared" si="26"/>
        <v>200</v>
      </c>
      <c r="F96" s="85"/>
      <c r="G96" s="67">
        <f t="shared" si="27"/>
        <v>0</v>
      </c>
      <c r="H96" s="68"/>
      <c r="I96" s="67">
        <f t="shared" si="28"/>
        <v>0</v>
      </c>
      <c r="J96" s="68"/>
      <c r="K96" s="69">
        <f t="shared" si="29"/>
        <v>0</v>
      </c>
      <c r="L96" s="70"/>
      <c r="M96" s="67">
        <f t="shared" si="30"/>
        <v>0</v>
      </c>
      <c r="N96" s="68"/>
      <c r="O96" s="67">
        <f t="shared" si="31"/>
        <v>0</v>
      </c>
      <c r="P96" s="68"/>
      <c r="Q96" s="69">
        <f t="shared" si="24"/>
        <v>0</v>
      </c>
      <c r="R96" s="496">
        <v>2</v>
      </c>
      <c r="S96" s="67">
        <f t="shared" si="32"/>
        <v>200</v>
      </c>
      <c r="T96" s="115"/>
      <c r="U96" s="67">
        <f t="shared" si="33"/>
        <v>0</v>
      </c>
      <c r="V96" s="68"/>
      <c r="W96" s="69">
        <f t="shared" si="34"/>
        <v>0</v>
      </c>
      <c r="X96" s="66"/>
      <c r="Y96" s="67">
        <f t="shared" si="35"/>
        <v>0</v>
      </c>
      <c r="Z96" s="68"/>
      <c r="AA96" s="67">
        <f t="shared" si="36"/>
        <v>0</v>
      </c>
      <c r="AB96" s="68"/>
      <c r="AC96" s="69">
        <f t="shared" si="37"/>
        <v>0</v>
      </c>
      <c r="AD96" s="104"/>
      <c r="AE96" s="71"/>
      <c r="AF96" s="71"/>
      <c r="AG96" s="71"/>
    </row>
    <row r="97" spans="1:33" s="269" customFormat="1" ht="18" customHeight="1">
      <c r="A97" s="25"/>
      <c r="B97" s="153" t="s">
        <v>173</v>
      </c>
      <c r="C97" s="106">
        <f t="shared" si="25"/>
        <v>6</v>
      </c>
      <c r="D97" s="82">
        <v>100</v>
      </c>
      <c r="E97" s="327">
        <f t="shared" si="26"/>
        <v>600</v>
      </c>
      <c r="F97" s="85"/>
      <c r="G97" s="67">
        <f t="shared" si="27"/>
        <v>0</v>
      </c>
      <c r="H97" s="68"/>
      <c r="I97" s="67">
        <f t="shared" si="28"/>
        <v>0</v>
      </c>
      <c r="J97" s="68"/>
      <c r="K97" s="69">
        <f t="shared" si="29"/>
        <v>0</v>
      </c>
      <c r="L97" s="70"/>
      <c r="M97" s="67">
        <f t="shared" si="30"/>
        <v>0</v>
      </c>
      <c r="N97" s="68"/>
      <c r="O97" s="67">
        <f t="shared" si="31"/>
        <v>0</v>
      </c>
      <c r="P97" s="68"/>
      <c r="Q97" s="69">
        <f t="shared" si="24"/>
        <v>0</v>
      </c>
      <c r="R97" s="496">
        <v>6</v>
      </c>
      <c r="S97" s="67">
        <f t="shared" si="32"/>
        <v>600</v>
      </c>
      <c r="T97" s="115"/>
      <c r="U97" s="67">
        <f t="shared" si="33"/>
        <v>0</v>
      </c>
      <c r="V97" s="68"/>
      <c r="W97" s="69">
        <f t="shared" si="34"/>
        <v>0</v>
      </c>
      <c r="X97" s="66"/>
      <c r="Y97" s="67">
        <f t="shared" si="35"/>
        <v>0</v>
      </c>
      <c r="Z97" s="68"/>
      <c r="AA97" s="67">
        <f t="shared" si="36"/>
        <v>0</v>
      </c>
      <c r="AB97" s="68"/>
      <c r="AC97" s="69">
        <f t="shared" si="37"/>
        <v>0</v>
      </c>
      <c r="AD97" s="104"/>
      <c r="AE97" s="71"/>
      <c r="AF97" s="71"/>
      <c r="AG97" s="71"/>
    </row>
    <row r="98" spans="1:33" s="269" customFormat="1" ht="18" customHeight="1">
      <c r="A98" s="25"/>
      <c r="B98" s="153" t="s">
        <v>175</v>
      </c>
      <c r="C98" s="106">
        <f t="shared" si="25"/>
        <v>30</v>
      </c>
      <c r="D98" s="82">
        <v>25</v>
      </c>
      <c r="E98" s="327">
        <f t="shared" si="26"/>
        <v>750</v>
      </c>
      <c r="F98" s="85"/>
      <c r="G98" s="67">
        <f t="shared" si="27"/>
        <v>0</v>
      </c>
      <c r="H98" s="68"/>
      <c r="I98" s="67">
        <f t="shared" si="28"/>
        <v>0</v>
      </c>
      <c r="J98" s="68"/>
      <c r="K98" s="69">
        <f t="shared" si="29"/>
        <v>0</v>
      </c>
      <c r="L98" s="70"/>
      <c r="M98" s="67">
        <f t="shared" si="30"/>
        <v>0</v>
      </c>
      <c r="N98" s="68"/>
      <c r="O98" s="67">
        <f t="shared" si="31"/>
        <v>0</v>
      </c>
      <c r="P98" s="68"/>
      <c r="Q98" s="69">
        <f t="shared" si="24"/>
        <v>0</v>
      </c>
      <c r="R98" s="496">
        <v>30</v>
      </c>
      <c r="S98" s="67">
        <f t="shared" si="32"/>
        <v>750</v>
      </c>
      <c r="T98" s="115"/>
      <c r="U98" s="67">
        <f t="shared" si="33"/>
        <v>0</v>
      </c>
      <c r="V98" s="68"/>
      <c r="W98" s="69">
        <f t="shared" si="34"/>
        <v>0</v>
      </c>
      <c r="X98" s="66"/>
      <c r="Y98" s="67">
        <f t="shared" si="35"/>
        <v>0</v>
      </c>
      <c r="Z98" s="68"/>
      <c r="AA98" s="67">
        <f t="shared" si="36"/>
        <v>0</v>
      </c>
      <c r="AB98" s="68"/>
      <c r="AC98" s="69">
        <f t="shared" si="37"/>
        <v>0</v>
      </c>
      <c r="AD98" s="104"/>
      <c r="AE98" s="71"/>
      <c r="AF98" s="71"/>
      <c r="AG98" s="71"/>
    </row>
    <row r="99" spans="1:33" s="269" customFormat="1" ht="18" customHeight="1">
      <c r="A99" s="25"/>
      <c r="B99" s="153" t="s">
        <v>176</v>
      </c>
      <c r="C99" s="106">
        <f t="shared" si="25"/>
        <v>1</v>
      </c>
      <c r="D99" s="82">
        <v>600</v>
      </c>
      <c r="E99" s="327">
        <f t="shared" si="26"/>
        <v>600</v>
      </c>
      <c r="F99" s="85"/>
      <c r="G99" s="67">
        <f t="shared" si="27"/>
        <v>0</v>
      </c>
      <c r="H99" s="68"/>
      <c r="I99" s="67">
        <f t="shared" si="28"/>
        <v>0</v>
      </c>
      <c r="J99" s="68"/>
      <c r="K99" s="69">
        <f t="shared" si="29"/>
        <v>0</v>
      </c>
      <c r="L99" s="70"/>
      <c r="M99" s="67">
        <f t="shared" si="30"/>
        <v>0</v>
      </c>
      <c r="N99" s="68"/>
      <c r="O99" s="67">
        <f t="shared" si="31"/>
        <v>0</v>
      </c>
      <c r="P99" s="68"/>
      <c r="Q99" s="69">
        <f t="shared" si="24"/>
        <v>0</v>
      </c>
      <c r="R99" s="496">
        <v>1</v>
      </c>
      <c r="S99" s="67">
        <f t="shared" si="32"/>
        <v>600</v>
      </c>
      <c r="T99" s="115"/>
      <c r="U99" s="67">
        <f t="shared" si="33"/>
        <v>0</v>
      </c>
      <c r="V99" s="68"/>
      <c r="W99" s="69">
        <f t="shared" si="34"/>
        <v>0</v>
      </c>
      <c r="X99" s="66"/>
      <c r="Y99" s="67">
        <f t="shared" si="35"/>
        <v>0</v>
      </c>
      <c r="Z99" s="68"/>
      <c r="AA99" s="67">
        <f t="shared" si="36"/>
        <v>0</v>
      </c>
      <c r="AB99" s="68"/>
      <c r="AC99" s="69">
        <f t="shared" si="37"/>
        <v>0</v>
      </c>
      <c r="AD99" s="104"/>
      <c r="AE99" s="71"/>
      <c r="AF99" s="71"/>
      <c r="AG99" s="71"/>
    </row>
    <row r="100" spans="1:33" s="269" customFormat="1" ht="18" customHeight="1">
      <c r="A100" s="25"/>
      <c r="B100" s="153" t="s">
        <v>177</v>
      </c>
      <c r="C100" s="106">
        <f t="shared" si="25"/>
        <v>1</v>
      </c>
      <c r="D100" s="82">
        <v>50</v>
      </c>
      <c r="E100" s="327">
        <f t="shared" si="26"/>
        <v>50</v>
      </c>
      <c r="F100" s="85"/>
      <c r="G100" s="67">
        <f t="shared" si="27"/>
        <v>0</v>
      </c>
      <c r="H100" s="68"/>
      <c r="I100" s="67">
        <f t="shared" si="28"/>
        <v>0</v>
      </c>
      <c r="J100" s="68"/>
      <c r="K100" s="69">
        <f t="shared" si="29"/>
        <v>0</v>
      </c>
      <c r="L100" s="70"/>
      <c r="M100" s="67">
        <f t="shared" si="30"/>
        <v>0</v>
      </c>
      <c r="N100" s="68"/>
      <c r="O100" s="67">
        <f t="shared" si="31"/>
        <v>0</v>
      </c>
      <c r="P100" s="68"/>
      <c r="Q100" s="69">
        <f t="shared" si="24"/>
        <v>0</v>
      </c>
      <c r="R100" s="496">
        <v>1</v>
      </c>
      <c r="S100" s="67">
        <f t="shared" si="32"/>
        <v>50</v>
      </c>
      <c r="T100" s="115"/>
      <c r="U100" s="67">
        <f t="shared" si="33"/>
        <v>0</v>
      </c>
      <c r="V100" s="68"/>
      <c r="W100" s="69">
        <f t="shared" si="34"/>
        <v>0</v>
      </c>
      <c r="X100" s="66"/>
      <c r="Y100" s="67">
        <f t="shared" si="35"/>
        <v>0</v>
      </c>
      <c r="Z100" s="68"/>
      <c r="AA100" s="67">
        <f t="shared" si="36"/>
        <v>0</v>
      </c>
      <c r="AB100" s="68"/>
      <c r="AC100" s="69">
        <f t="shared" si="37"/>
        <v>0</v>
      </c>
      <c r="AD100" s="104"/>
      <c r="AE100" s="71"/>
      <c r="AF100" s="71"/>
      <c r="AG100" s="71"/>
    </row>
    <row r="101" spans="1:33" s="269" customFormat="1" ht="18" customHeight="1">
      <c r="A101" s="25"/>
      <c r="B101" s="153" t="s">
        <v>178</v>
      </c>
      <c r="C101" s="106">
        <f t="shared" si="25"/>
        <v>6</v>
      </c>
      <c r="D101" s="82">
        <v>80</v>
      </c>
      <c r="E101" s="327">
        <f t="shared" si="26"/>
        <v>480</v>
      </c>
      <c r="F101" s="85"/>
      <c r="G101" s="67">
        <f t="shared" si="27"/>
        <v>0</v>
      </c>
      <c r="H101" s="68"/>
      <c r="I101" s="67">
        <f t="shared" si="28"/>
        <v>0</v>
      </c>
      <c r="J101" s="68"/>
      <c r="K101" s="69">
        <f t="shared" si="29"/>
        <v>0</v>
      </c>
      <c r="L101" s="70"/>
      <c r="M101" s="67">
        <f t="shared" si="30"/>
        <v>0</v>
      </c>
      <c r="N101" s="68"/>
      <c r="O101" s="67">
        <f t="shared" si="31"/>
        <v>0</v>
      </c>
      <c r="P101" s="68"/>
      <c r="Q101" s="69">
        <f t="shared" si="24"/>
        <v>0</v>
      </c>
      <c r="R101" s="496">
        <v>6</v>
      </c>
      <c r="S101" s="67">
        <f t="shared" si="32"/>
        <v>480</v>
      </c>
      <c r="T101" s="115"/>
      <c r="U101" s="67">
        <f t="shared" si="33"/>
        <v>0</v>
      </c>
      <c r="V101" s="68"/>
      <c r="W101" s="69">
        <f t="shared" si="34"/>
        <v>0</v>
      </c>
      <c r="X101" s="66"/>
      <c r="Y101" s="67">
        <f t="shared" si="35"/>
        <v>0</v>
      </c>
      <c r="Z101" s="68"/>
      <c r="AA101" s="67">
        <f t="shared" si="36"/>
        <v>0</v>
      </c>
      <c r="AB101" s="68"/>
      <c r="AC101" s="69">
        <f t="shared" si="37"/>
        <v>0</v>
      </c>
      <c r="AD101" s="104"/>
      <c r="AE101" s="71"/>
      <c r="AF101" s="71"/>
      <c r="AG101" s="71"/>
    </row>
    <row r="102" spans="1:33" s="269" customFormat="1" ht="18" customHeight="1">
      <c r="A102" s="25"/>
      <c r="B102" s="305" t="s">
        <v>180</v>
      </c>
      <c r="C102" s="106">
        <f t="shared" si="25"/>
        <v>6</v>
      </c>
      <c r="D102" s="82">
        <v>500</v>
      </c>
      <c r="E102" s="327">
        <f t="shared" si="26"/>
        <v>3000</v>
      </c>
      <c r="F102" s="85"/>
      <c r="G102" s="67">
        <f t="shared" si="27"/>
        <v>0</v>
      </c>
      <c r="H102" s="68"/>
      <c r="I102" s="67">
        <f t="shared" si="28"/>
        <v>0</v>
      </c>
      <c r="J102" s="68"/>
      <c r="K102" s="69">
        <f t="shared" si="29"/>
        <v>0</v>
      </c>
      <c r="L102" s="70"/>
      <c r="M102" s="67">
        <f t="shared" si="30"/>
        <v>0</v>
      </c>
      <c r="N102" s="68"/>
      <c r="O102" s="67">
        <f t="shared" si="31"/>
        <v>0</v>
      </c>
      <c r="P102" s="68"/>
      <c r="Q102" s="69">
        <f t="shared" si="24"/>
        <v>0</v>
      </c>
      <c r="R102" s="496">
        <v>6</v>
      </c>
      <c r="S102" s="67">
        <f t="shared" si="32"/>
        <v>3000</v>
      </c>
      <c r="T102" s="115"/>
      <c r="U102" s="67">
        <f t="shared" si="33"/>
        <v>0</v>
      </c>
      <c r="V102" s="68"/>
      <c r="W102" s="69">
        <f t="shared" si="34"/>
        <v>0</v>
      </c>
      <c r="X102" s="66"/>
      <c r="Y102" s="67">
        <f t="shared" si="35"/>
        <v>0</v>
      </c>
      <c r="Z102" s="68"/>
      <c r="AA102" s="67">
        <f t="shared" si="36"/>
        <v>0</v>
      </c>
      <c r="AB102" s="68"/>
      <c r="AC102" s="69">
        <f t="shared" si="37"/>
        <v>0</v>
      </c>
      <c r="AD102" s="104"/>
      <c r="AE102" s="71"/>
      <c r="AF102" s="71"/>
      <c r="AG102" s="71"/>
    </row>
    <row r="103" spans="1:33" s="269" customFormat="1" ht="18" customHeight="1">
      <c r="A103" s="25"/>
      <c r="B103" s="153" t="s">
        <v>182</v>
      </c>
      <c r="C103" s="106">
        <f t="shared" si="25"/>
        <v>1</v>
      </c>
      <c r="D103" s="82">
        <v>300</v>
      </c>
      <c r="E103" s="327">
        <f t="shared" si="26"/>
        <v>300</v>
      </c>
      <c r="F103" s="85"/>
      <c r="G103" s="67">
        <f t="shared" si="27"/>
        <v>0</v>
      </c>
      <c r="H103" s="68"/>
      <c r="I103" s="67">
        <f t="shared" si="28"/>
        <v>0</v>
      </c>
      <c r="J103" s="68"/>
      <c r="K103" s="69">
        <f t="shared" si="29"/>
        <v>0</v>
      </c>
      <c r="L103" s="70"/>
      <c r="M103" s="67">
        <f t="shared" si="30"/>
        <v>0</v>
      </c>
      <c r="N103" s="68"/>
      <c r="O103" s="67">
        <f t="shared" si="31"/>
        <v>0</v>
      </c>
      <c r="P103" s="68"/>
      <c r="Q103" s="69">
        <f t="shared" si="24"/>
        <v>0</v>
      </c>
      <c r="R103" s="496">
        <v>1</v>
      </c>
      <c r="S103" s="67">
        <f t="shared" si="32"/>
        <v>300</v>
      </c>
      <c r="T103" s="115"/>
      <c r="U103" s="67">
        <f t="shared" si="33"/>
        <v>0</v>
      </c>
      <c r="V103" s="68"/>
      <c r="W103" s="69">
        <f t="shared" si="34"/>
        <v>0</v>
      </c>
      <c r="X103" s="66"/>
      <c r="Y103" s="67">
        <f t="shared" si="35"/>
        <v>0</v>
      </c>
      <c r="Z103" s="68"/>
      <c r="AA103" s="67">
        <f t="shared" si="36"/>
        <v>0</v>
      </c>
      <c r="AB103" s="68"/>
      <c r="AC103" s="69">
        <f t="shared" si="37"/>
        <v>0</v>
      </c>
      <c r="AD103" s="104"/>
      <c r="AE103" s="71"/>
      <c r="AF103" s="71"/>
      <c r="AG103" s="71"/>
    </row>
    <row r="104" spans="1:33" s="269" customFormat="1" ht="18" customHeight="1">
      <c r="A104" s="25"/>
      <c r="B104" s="153" t="s">
        <v>183</v>
      </c>
      <c r="C104" s="106">
        <f t="shared" si="25"/>
        <v>10</v>
      </c>
      <c r="D104" s="82">
        <v>2</v>
      </c>
      <c r="E104" s="327">
        <f t="shared" si="26"/>
        <v>20</v>
      </c>
      <c r="F104" s="85"/>
      <c r="G104" s="67">
        <f t="shared" si="27"/>
        <v>0</v>
      </c>
      <c r="H104" s="68"/>
      <c r="I104" s="67">
        <f t="shared" si="28"/>
        <v>0</v>
      </c>
      <c r="J104" s="68"/>
      <c r="K104" s="69">
        <f t="shared" si="29"/>
        <v>0</v>
      </c>
      <c r="L104" s="70"/>
      <c r="M104" s="67">
        <f t="shared" si="30"/>
        <v>0</v>
      </c>
      <c r="N104" s="68"/>
      <c r="O104" s="67">
        <f t="shared" si="31"/>
        <v>0</v>
      </c>
      <c r="P104" s="68"/>
      <c r="Q104" s="69">
        <f t="shared" si="24"/>
        <v>0</v>
      </c>
      <c r="R104" s="496">
        <v>10</v>
      </c>
      <c r="S104" s="67">
        <f t="shared" si="32"/>
        <v>20</v>
      </c>
      <c r="T104" s="115"/>
      <c r="U104" s="67">
        <f t="shared" si="33"/>
        <v>0</v>
      </c>
      <c r="V104" s="68"/>
      <c r="W104" s="69">
        <f t="shared" si="34"/>
        <v>0</v>
      </c>
      <c r="X104" s="66"/>
      <c r="Y104" s="67">
        <f t="shared" si="35"/>
        <v>0</v>
      </c>
      <c r="Z104" s="68"/>
      <c r="AA104" s="67">
        <f t="shared" si="36"/>
        <v>0</v>
      </c>
      <c r="AB104" s="68"/>
      <c r="AC104" s="69">
        <f t="shared" si="37"/>
        <v>0</v>
      </c>
      <c r="AD104" s="104"/>
      <c r="AE104" s="71"/>
      <c r="AF104" s="71"/>
      <c r="AG104" s="71"/>
    </row>
    <row r="105" spans="1:33" s="269" customFormat="1" ht="18" customHeight="1">
      <c r="A105" s="25"/>
      <c r="B105" s="153" t="s">
        <v>184</v>
      </c>
      <c r="C105" s="106">
        <f t="shared" si="25"/>
        <v>10</v>
      </c>
      <c r="D105" s="82">
        <v>1.5</v>
      </c>
      <c r="E105" s="327">
        <f t="shared" si="26"/>
        <v>15</v>
      </c>
      <c r="F105" s="85"/>
      <c r="G105" s="67">
        <f t="shared" si="27"/>
        <v>0</v>
      </c>
      <c r="H105" s="68"/>
      <c r="I105" s="67">
        <f t="shared" si="28"/>
        <v>0</v>
      </c>
      <c r="J105" s="68"/>
      <c r="K105" s="69">
        <f t="shared" si="29"/>
        <v>0</v>
      </c>
      <c r="L105" s="70"/>
      <c r="M105" s="67">
        <f t="shared" si="30"/>
        <v>0</v>
      </c>
      <c r="N105" s="68"/>
      <c r="O105" s="67">
        <f t="shared" si="31"/>
        <v>0</v>
      </c>
      <c r="P105" s="68"/>
      <c r="Q105" s="69">
        <f t="shared" si="24"/>
        <v>0</v>
      </c>
      <c r="R105" s="496">
        <v>10</v>
      </c>
      <c r="S105" s="67">
        <f t="shared" si="32"/>
        <v>15</v>
      </c>
      <c r="T105" s="115"/>
      <c r="U105" s="67">
        <f t="shared" si="33"/>
        <v>0</v>
      </c>
      <c r="V105" s="68"/>
      <c r="W105" s="69">
        <f t="shared" si="34"/>
        <v>0</v>
      </c>
      <c r="X105" s="66"/>
      <c r="Y105" s="67">
        <f t="shared" si="35"/>
        <v>0</v>
      </c>
      <c r="Z105" s="68"/>
      <c r="AA105" s="67">
        <f t="shared" si="36"/>
        <v>0</v>
      </c>
      <c r="AB105" s="68"/>
      <c r="AC105" s="69">
        <f t="shared" si="37"/>
        <v>0</v>
      </c>
      <c r="AD105" s="104"/>
      <c r="AE105" s="71"/>
      <c r="AF105" s="71"/>
      <c r="AG105" s="71"/>
    </row>
    <row r="106" spans="1:33" s="269" customFormat="1" ht="18" customHeight="1">
      <c r="A106" s="25"/>
      <c r="B106" s="153" t="s">
        <v>497</v>
      </c>
      <c r="C106" s="106">
        <f t="shared" si="25"/>
        <v>1</v>
      </c>
      <c r="D106" s="82">
        <v>20</v>
      </c>
      <c r="E106" s="327">
        <f t="shared" si="26"/>
        <v>20</v>
      </c>
      <c r="F106" s="85"/>
      <c r="G106" s="67">
        <f t="shared" si="27"/>
        <v>0</v>
      </c>
      <c r="H106" s="68"/>
      <c r="I106" s="67">
        <f t="shared" si="28"/>
        <v>0</v>
      </c>
      <c r="J106" s="68"/>
      <c r="K106" s="69">
        <f t="shared" si="29"/>
        <v>0</v>
      </c>
      <c r="L106" s="70"/>
      <c r="M106" s="67">
        <f t="shared" si="30"/>
        <v>0</v>
      </c>
      <c r="N106" s="68"/>
      <c r="O106" s="67">
        <f t="shared" si="31"/>
        <v>0</v>
      </c>
      <c r="P106" s="68"/>
      <c r="Q106" s="69">
        <f t="shared" si="24"/>
        <v>0</v>
      </c>
      <c r="R106" s="496">
        <v>1</v>
      </c>
      <c r="S106" s="67">
        <f t="shared" si="32"/>
        <v>20</v>
      </c>
      <c r="T106" s="115"/>
      <c r="U106" s="67">
        <f t="shared" si="33"/>
        <v>0</v>
      </c>
      <c r="V106" s="68"/>
      <c r="W106" s="69">
        <f t="shared" si="34"/>
        <v>0</v>
      </c>
      <c r="X106" s="66"/>
      <c r="Y106" s="67">
        <f t="shared" si="35"/>
        <v>0</v>
      </c>
      <c r="Z106" s="68"/>
      <c r="AA106" s="67">
        <f t="shared" si="36"/>
        <v>0</v>
      </c>
      <c r="AB106" s="68"/>
      <c r="AC106" s="69">
        <f t="shared" si="37"/>
        <v>0</v>
      </c>
      <c r="AD106" s="104"/>
      <c r="AE106" s="71"/>
      <c r="AF106" s="71"/>
      <c r="AG106" s="71"/>
    </row>
    <row r="107" spans="1:33" s="269" customFormat="1" ht="18" customHeight="1">
      <c r="A107" s="25"/>
      <c r="B107" s="153" t="s">
        <v>185</v>
      </c>
      <c r="C107" s="106">
        <f t="shared" si="25"/>
        <v>1</v>
      </c>
      <c r="D107" s="82">
        <v>1750</v>
      </c>
      <c r="E107" s="327">
        <f t="shared" si="26"/>
        <v>1750</v>
      </c>
      <c r="F107" s="85"/>
      <c r="G107" s="67">
        <f t="shared" si="27"/>
        <v>0</v>
      </c>
      <c r="H107" s="68"/>
      <c r="I107" s="67">
        <f t="shared" si="28"/>
        <v>0</v>
      </c>
      <c r="J107" s="68"/>
      <c r="K107" s="69">
        <f t="shared" si="29"/>
        <v>0</v>
      </c>
      <c r="L107" s="70"/>
      <c r="M107" s="67">
        <f t="shared" si="30"/>
        <v>0</v>
      </c>
      <c r="N107" s="68"/>
      <c r="O107" s="67">
        <f t="shared" si="31"/>
        <v>0</v>
      </c>
      <c r="P107" s="68"/>
      <c r="Q107" s="69">
        <f t="shared" si="24"/>
        <v>0</v>
      </c>
      <c r="R107" s="496">
        <v>1</v>
      </c>
      <c r="S107" s="67">
        <f t="shared" si="32"/>
        <v>1750</v>
      </c>
      <c r="T107" s="115"/>
      <c r="U107" s="67">
        <f t="shared" si="33"/>
        <v>0</v>
      </c>
      <c r="V107" s="68"/>
      <c r="W107" s="69">
        <f t="shared" si="34"/>
        <v>0</v>
      </c>
      <c r="X107" s="66"/>
      <c r="Y107" s="67">
        <f t="shared" si="35"/>
        <v>0</v>
      </c>
      <c r="Z107" s="68"/>
      <c r="AA107" s="67">
        <f t="shared" si="36"/>
        <v>0</v>
      </c>
      <c r="AB107" s="68"/>
      <c r="AC107" s="69">
        <f t="shared" si="37"/>
        <v>0</v>
      </c>
      <c r="AD107" s="104"/>
      <c r="AE107" s="71"/>
      <c r="AF107" s="71"/>
      <c r="AG107" s="71"/>
    </row>
    <row r="108" spans="1:33" s="269" customFormat="1" ht="18" customHeight="1">
      <c r="A108" s="25"/>
      <c r="B108" s="153" t="s">
        <v>404</v>
      </c>
      <c r="C108" s="106">
        <f t="shared" si="25"/>
        <v>1</v>
      </c>
      <c r="D108" s="82">
        <v>100</v>
      </c>
      <c r="E108" s="327">
        <f t="shared" si="26"/>
        <v>100</v>
      </c>
      <c r="F108" s="85"/>
      <c r="G108" s="67">
        <f t="shared" si="27"/>
        <v>0</v>
      </c>
      <c r="H108" s="68"/>
      <c r="I108" s="67">
        <f t="shared" si="28"/>
        <v>0</v>
      </c>
      <c r="J108" s="68"/>
      <c r="K108" s="69">
        <f t="shared" si="29"/>
        <v>0</v>
      </c>
      <c r="L108" s="70"/>
      <c r="M108" s="67">
        <f t="shared" si="30"/>
        <v>0</v>
      </c>
      <c r="N108" s="68"/>
      <c r="O108" s="67">
        <f t="shared" si="31"/>
        <v>0</v>
      </c>
      <c r="P108" s="68"/>
      <c r="Q108" s="69">
        <f t="shared" si="24"/>
        <v>0</v>
      </c>
      <c r="R108" s="496">
        <v>1</v>
      </c>
      <c r="S108" s="67">
        <f t="shared" si="32"/>
        <v>100</v>
      </c>
      <c r="T108" s="115"/>
      <c r="U108" s="67">
        <f t="shared" si="33"/>
        <v>0</v>
      </c>
      <c r="V108" s="68"/>
      <c r="W108" s="69">
        <f t="shared" si="34"/>
        <v>0</v>
      </c>
      <c r="X108" s="66"/>
      <c r="Y108" s="67">
        <f t="shared" si="35"/>
        <v>0</v>
      </c>
      <c r="Z108" s="68"/>
      <c r="AA108" s="67">
        <f t="shared" si="36"/>
        <v>0</v>
      </c>
      <c r="AB108" s="68"/>
      <c r="AC108" s="69">
        <f t="shared" si="37"/>
        <v>0</v>
      </c>
      <c r="AD108" s="104"/>
      <c r="AE108" s="71"/>
      <c r="AF108" s="71"/>
      <c r="AG108" s="71"/>
    </row>
    <row r="109" spans="1:33" s="269" customFormat="1" ht="18" customHeight="1">
      <c r="A109" s="25"/>
      <c r="B109" s="153" t="s">
        <v>186</v>
      </c>
      <c r="C109" s="106">
        <f t="shared" si="25"/>
        <v>2</v>
      </c>
      <c r="D109" s="82">
        <v>200</v>
      </c>
      <c r="E109" s="327">
        <f t="shared" si="26"/>
        <v>400</v>
      </c>
      <c r="F109" s="85"/>
      <c r="G109" s="67">
        <f t="shared" si="27"/>
        <v>0</v>
      </c>
      <c r="H109" s="68"/>
      <c r="I109" s="67">
        <f t="shared" si="28"/>
        <v>0</v>
      </c>
      <c r="J109" s="68"/>
      <c r="K109" s="69">
        <f t="shared" si="29"/>
        <v>0</v>
      </c>
      <c r="L109" s="70"/>
      <c r="M109" s="67">
        <f t="shared" si="30"/>
        <v>0</v>
      </c>
      <c r="N109" s="68"/>
      <c r="O109" s="67">
        <f t="shared" si="31"/>
        <v>0</v>
      </c>
      <c r="P109" s="68"/>
      <c r="Q109" s="69">
        <f t="shared" si="24"/>
        <v>0</v>
      </c>
      <c r="R109" s="496">
        <v>2</v>
      </c>
      <c r="S109" s="67">
        <f t="shared" si="32"/>
        <v>400</v>
      </c>
      <c r="T109" s="115"/>
      <c r="U109" s="67">
        <f t="shared" si="33"/>
        <v>0</v>
      </c>
      <c r="V109" s="68"/>
      <c r="W109" s="69">
        <f t="shared" si="34"/>
        <v>0</v>
      </c>
      <c r="X109" s="66"/>
      <c r="Y109" s="67">
        <f t="shared" si="35"/>
        <v>0</v>
      </c>
      <c r="Z109" s="68"/>
      <c r="AA109" s="67">
        <f t="shared" si="36"/>
        <v>0</v>
      </c>
      <c r="AB109" s="68"/>
      <c r="AC109" s="69">
        <f t="shared" si="37"/>
        <v>0</v>
      </c>
      <c r="AD109" s="104"/>
      <c r="AE109" s="71"/>
      <c r="AF109" s="71"/>
      <c r="AG109" s="71"/>
    </row>
    <row r="110" spans="1:33" s="269" customFormat="1" ht="18" customHeight="1">
      <c r="A110" s="25"/>
      <c r="B110" s="153" t="s">
        <v>187</v>
      </c>
      <c r="C110" s="106">
        <f t="shared" si="25"/>
        <v>1</v>
      </c>
      <c r="D110" s="82">
        <v>250</v>
      </c>
      <c r="E110" s="327">
        <f t="shared" si="26"/>
        <v>250</v>
      </c>
      <c r="F110" s="85"/>
      <c r="G110" s="67">
        <f t="shared" si="27"/>
        <v>0</v>
      </c>
      <c r="H110" s="68"/>
      <c r="I110" s="67">
        <f t="shared" si="28"/>
        <v>0</v>
      </c>
      <c r="J110" s="68"/>
      <c r="K110" s="69">
        <f t="shared" si="29"/>
        <v>0</v>
      </c>
      <c r="L110" s="70"/>
      <c r="M110" s="67">
        <f t="shared" si="30"/>
        <v>0</v>
      </c>
      <c r="N110" s="68"/>
      <c r="O110" s="67">
        <f t="shared" si="31"/>
        <v>0</v>
      </c>
      <c r="P110" s="68"/>
      <c r="Q110" s="69">
        <f t="shared" si="24"/>
        <v>0</v>
      </c>
      <c r="R110" s="496">
        <v>1</v>
      </c>
      <c r="S110" s="67">
        <f t="shared" si="32"/>
        <v>250</v>
      </c>
      <c r="T110" s="115"/>
      <c r="U110" s="67">
        <f t="shared" si="33"/>
        <v>0</v>
      </c>
      <c r="V110" s="68"/>
      <c r="W110" s="69">
        <f t="shared" si="34"/>
        <v>0</v>
      </c>
      <c r="X110" s="66"/>
      <c r="Y110" s="67">
        <f t="shared" si="35"/>
        <v>0</v>
      </c>
      <c r="Z110" s="68"/>
      <c r="AA110" s="67">
        <f t="shared" si="36"/>
        <v>0</v>
      </c>
      <c r="AB110" s="68"/>
      <c r="AC110" s="69">
        <f t="shared" si="37"/>
        <v>0</v>
      </c>
      <c r="AD110" s="104"/>
      <c r="AE110" s="71"/>
      <c r="AF110" s="71"/>
      <c r="AG110" s="71"/>
    </row>
    <row r="111" spans="1:33" s="269" customFormat="1" ht="18" customHeight="1">
      <c r="A111" s="25"/>
      <c r="B111" s="153" t="s">
        <v>188</v>
      </c>
      <c r="C111" s="106">
        <f t="shared" si="25"/>
        <v>1</v>
      </c>
      <c r="D111" s="82">
        <v>300</v>
      </c>
      <c r="E111" s="327">
        <f t="shared" si="26"/>
        <v>300</v>
      </c>
      <c r="F111" s="85"/>
      <c r="G111" s="67">
        <f t="shared" si="27"/>
        <v>0</v>
      </c>
      <c r="H111" s="68"/>
      <c r="I111" s="67">
        <f t="shared" si="28"/>
        <v>0</v>
      </c>
      <c r="J111" s="68"/>
      <c r="K111" s="69">
        <f t="shared" si="29"/>
        <v>0</v>
      </c>
      <c r="L111" s="70"/>
      <c r="M111" s="67">
        <f t="shared" si="30"/>
        <v>0</v>
      </c>
      <c r="N111" s="68"/>
      <c r="O111" s="67">
        <f t="shared" si="31"/>
        <v>0</v>
      </c>
      <c r="P111" s="68"/>
      <c r="Q111" s="69">
        <f t="shared" si="24"/>
        <v>0</v>
      </c>
      <c r="R111" s="496">
        <v>1</v>
      </c>
      <c r="S111" s="67">
        <f t="shared" si="32"/>
        <v>300</v>
      </c>
      <c r="T111" s="115"/>
      <c r="U111" s="67">
        <f t="shared" si="33"/>
        <v>0</v>
      </c>
      <c r="V111" s="68"/>
      <c r="W111" s="69">
        <f t="shared" si="34"/>
        <v>0</v>
      </c>
      <c r="X111" s="66"/>
      <c r="Y111" s="67">
        <f t="shared" si="35"/>
        <v>0</v>
      </c>
      <c r="Z111" s="68"/>
      <c r="AA111" s="67">
        <f t="shared" si="36"/>
        <v>0</v>
      </c>
      <c r="AB111" s="68"/>
      <c r="AC111" s="69">
        <f t="shared" si="37"/>
        <v>0</v>
      </c>
      <c r="AD111" s="104"/>
      <c r="AE111" s="71"/>
      <c r="AF111" s="71"/>
      <c r="AG111" s="71"/>
    </row>
    <row r="112" spans="1:33" s="269" customFormat="1" ht="18" customHeight="1">
      <c r="A112" s="25"/>
      <c r="B112" s="153" t="s">
        <v>189</v>
      </c>
      <c r="C112" s="106">
        <f t="shared" si="25"/>
        <v>5</v>
      </c>
      <c r="D112" s="82">
        <v>15</v>
      </c>
      <c r="E112" s="327">
        <f t="shared" si="26"/>
        <v>75</v>
      </c>
      <c r="F112" s="85"/>
      <c r="G112" s="67">
        <f t="shared" si="27"/>
        <v>0</v>
      </c>
      <c r="H112" s="68"/>
      <c r="I112" s="67">
        <f t="shared" si="28"/>
        <v>0</v>
      </c>
      <c r="J112" s="68"/>
      <c r="K112" s="69">
        <f t="shared" si="29"/>
        <v>0</v>
      </c>
      <c r="L112" s="70"/>
      <c r="M112" s="67">
        <f t="shared" si="30"/>
        <v>0</v>
      </c>
      <c r="N112" s="68"/>
      <c r="O112" s="67">
        <f t="shared" si="31"/>
        <v>0</v>
      </c>
      <c r="P112" s="68"/>
      <c r="Q112" s="69">
        <f t="shared" si="24"/>
        <v>0</v>
      </c>
      <c r="R112" s="496">
        <v>5</v>
      </c>
      <c r="S112" s="67">
        <f t="shared" si="32"/>
        <v>75</v>
      </c>
      <c r="T112" s="115"/>
      <c r="U112" s="67">
        <f t="shared" si="33"/>
        <v>0</v>
      </c>
      <c r="V112" s="68"/>
      <c r="W112" s="69">
        <f t="shared" si="34"/>
        <v>0</v>
      </c>
      <c r="X112" s="66"/>
      <c r="Y112" s="67">
        <f t="shared" si="35"/>
        <v>0</v>
      </c>
      <c r="Z112" s="68"/>
      <c r="AA112" s="67">
        <f t="shared" si="36"/>
        <v>0</v>
      </c>
      <c r="AB112" s="68"/>
      <c r="AC112" s="69">
        <f t="shared" si="37"/>
        <v>0</v>
      </c>
      <c r="AD112" s="104"/>
      <c r="AE112" s="71"/>
      <c r="AF112" s="71"/>
      <c r="AG112" s="71"/>
    </row>
    <row r="113" spans="1:33" s="269" customFormat="1" ht="18" customHeight="1">
      <c r="A113" s="25"/>
      <c r="B113" s="153" t="s">
        <v>190</v>
      </c>
      <c r="C113" s="106">
        <f t="shared" si="25"/>
        <v>3</v>
      </c>
      <c r="D113" s="82">
        <v>60</v>
      </c>
      <c r="E113" s="327">
        <f t="shared" si="26"/>
        <v>180</v>
      </c>
      <c r="F113" s="85"/>
      <c r="G113" s="67">
        <f t="shared" si="27"/>
        <v>0</v>
      </c>
      <c r="H113" s="68"/>
      <c r="I113" s="67">
        <f t="shared" si="28"/>
        <v>0</v>
      </c>
      <c r="J113" s="68"/>
      <c r="K113" s="69">
        <f t="shared" si="29"/>
        <v>0</v>
      </c>
      <c r="L113" s="70"/>
      <c r="M113" s="67">
        <f t="shared" si="30"/>
        <v>0</v>
      </c>
      <c r="N113" s="68"/>
      <c r="O113" s="67">
        <f t="shared" si="31"/>
        <v>0</v>
      </c>
      <c r="P113" s="68"/>
      <c r="Q113" s="69">
        <f t="shared" si="24"/>
        <v>0</v>
      </c>
      <c r="R113" s="496">
        <v>3</v>
      </c>
      <c r="S113" s="67">
        <f t="shared" si="32"/>
        <v>180</v>
      </c>
      <c r="T113" s="115"/>
      <c r="U113" s="67">
        <f t="shared" si="33"/>
        <v>0</v>
      </c>
      <c r="V113" s="68"/>
      <c r="W113" s="69">
        <f t="shared" si="34"/>
        <v>0</v>
      </c>
      <c r="X113" s="66"/>
      <c r="Y113" s="67">
        <f t="shared" si="35"/>
        <v>0</v>
      </c>
      <c r="Z113" s="68"/>
      <c r="AA113" s="67">
        <f t="shared" si="36"/>
        <v>0</v>
      </c>
      <c r="AB113" s="68"/>
      <c r="AC113" s="69">
        <f t="shared" si="37"/>
        <v>0</v>
      </c>
      <c r="AD113" s="104"/>
      <c r="AE113" s="71"/>
      <c r="AF113" s="71"/>
      <c r="AG113" s="71"/>
    </row>
    <row r="114" spans="1:33" s="269" customFormat="1" ht="18" customHeight="1">
      <c r="A114" s="25"/>
      <c r="B114" s="153" t="s">
        <v>191</v>
      </c>
      <c r="C114" s="106">
        <f t="shared" si="25"/>
        <v>1</v>
      </c>
      <c r="D114" s="82">
        <v>50</v>
      </c>
      <c r="E114" s="327">
        <f t="shared" si="26"/>
        <v>50</v>
      </c>
      <c r="F114" s="85"/>
      <c r="G114" s="67">
        <f t="shared" si="27"/>
        <v>0</v>
      </c>
      <c r="H114" s="68"/>
      <c r="I114" s="67">
        <f t="shared" si="28"/>
        <v>0</v>
      </c>
      <c r="J114" s="68"/>
      <c r="K114" s="69">
        <f t="shared" si="29"/>
        <v>0</v>
      </c>
      <c r="L114" s="70"/>
      <c r="M114" s="67">
        <f t="shared" si="30"/>
        <v>0</v>
      </c>
      <c r="N114" s="68"/>
      <c r="O114" s="67">
        <f t="shared" si="31"/>
        <v>0</v>
      </c>
      <c r="P114" s="68"/>
      <c r="Q114" s="69">
        <f t="shared" si="24"/>
        <v>0</v>
      </c>
      <c r="R114" s="496">
        <v>1</v>
      </c>
      <c r="S114" s="67">
        <f t="shared" si="32"/>
        <v>50</v>
      </c>
      <c r="T114" s="115"/>
      <c r="U114" s="67">
        <f t="shared" si="33"/>
        <v>0</v>
      </c>
      <c r="V114" s="68"/>
      <c r="W114" s="69">
        <f t="shared" si="34"/>
        <v>0</v>
      </c>
      <c r="X114" s="66"/>
      <c r="Y114" s="67">
        <f t="shared" si="35"/>
        <v>0</v>
      </c>
      <c r="Z114" s="68"/>
      <c r="AA114" s="67">
        <f t="shared" si="36"/>
        <v>0</v>
      </c>
      <c r="AB114" s="68"/>
      <c r="AC114" s="69">
        <f t="shared" si="37"/>
        <v>0</v>
      </c>
      <c r="AD114" s="104"/>
      <c r="AE114" s="71"/>
      <c r="AF114" s="71"/>
      <c r="AG114" s="71"/>
    </row>
    <row r="115" spans="1:33" s="269" customFormat="1" ht="18" customHeight="1">
      <c r="A115" s="25"/>
      <c r="B115" s="153" t="s">
        <v>192</v>
      </c>
      <c r="C115" s="106">
        <f t="shared" si="25"/>
        <v>2</v>
      </c>
      <c r="D115" s="82">
        <v>150</v>
      </c>
      <c r="E115" s="327">
        <f t="shared" si="26"/>
        <v>300</v>
      </c>
      <c r="F115" s="85"/>
      <c r="G115" s="67">
        <f t="shared" si="27"/>
        <v>0</v>
      </c>
      <c r="H115" s="68"/>
      <c r="I115" s="67">
        <f t="shared" si="28"/>
        <v>0</v>
      </c>
      <c r="J115" s="68"/>
      <c r="K115" s="69">
        <f t="shared" si="29"/>
        <v>0</v>
      </c>
      <c r="L115" s="70"/>
      <c r="M115" s="67">
        <f t="shared" si="30"/>
        <v>0</v>
      </c>
      <c r="N115" s="68"/>
      <c r="O115" s="67">
        <f t="shared" si="31"/>
        <v>0</v>
      </c>
      <c r="P115" s="68"/>
      <c r="Q115" s="69">
        <f t="shared" si="24"/>
        <v>0</v>
      </c>
      <c r="R115" s="496">
        <v>2</v>
      </c>
      <c r="S115" s="67">
        <f t="shared" si="32"/>
        <v>300</v>
      </c>
      <c r="T115" s="115"/>
      <c r="U115" s="67">
        <f t="shared" si="33"/>
        <v>0</v>
      </c>
      <c r="V115" s="68"/>
      <c r="W115" s="69">
        <f t="shared" si="34"/>
        <v>0</v>
      </c>
      <c r="X115" s="66"/>
      <c r="Y115" s="67">
        <f t="shared" si="35"/>
        <v>0</v>
      </c>
      <c r="Z115" s="68"/>
      <c r="AA115" s="67">
        <f t="shared" si="36"/>
        <v>0</v>
      </c>
      <c r="AB115" s="68"/>
      <c r="AC115" s="69">
        <f t="shared" si="37"/>
        <v>0</v>
      </c>
      <c r="AD115" s="104"/>
      <c r="AE115" s="71"/>
      <c r="AF115" s="71"/>
      <c r="AG115" s="71"/>
    </row>
    <row r="116" spans="1:33" s="269" customFormat="1" ht="18" customHeight="1">
      <c r="A116" s="25"/>
      <c r="B116" s="153" t="s">
        <v>193</v>
      </c>
      <c r="C116" s="106">
        <f t="shared" si="25"/>
        <v>1</v>
      </c>
      <c r="D116" s="82">
        <v>30</v>
      </c>
      <c r="E116" s="327">
        <f t="shared" si="26"/>
        <v>30</v>
      </c>
      <c r="F116" s="85"/>
      <c r="G116" s="67">
        <f t="shared" si="27"/>
        <v>0</v>
      </c>
      <c r="H116" s="68"/>
      <c r="I116" s="67">
        <f t="shared" si="28"/>
        <v>0</v>
      </c>
      <c r="J116" s="68"/>
      <c r="K116" s="69">
        <f t="shared" si="29"/>
        <v>0</v>
      </c>
      <c r="L116" s="70"/>
      <c r="M116" s="67">
        <f t="shared" si="30"/>
        <v>0</v>
      </c>
      <c r="N116" s="68"/>
      <c r="O116" s="67">
        <f t="shared" si="31"/>
        <v>0</v>
      </c>
      <c r="P116" s="68"/>
      <c r="Q116" s="69">
        <f t="shared" si="24"/>
        <v>0</v>
      </c>
      <c r="R116" s="496">
        <v>1</v>
      </c>
      <c r="S116" s="67">
        <f t="shared" si="32"/>
        <v>30</v>
      </c>
      <c r="T116" s="115"/>
      <c r="U116" s="67">
        <f t="shared" si="33"/>
        <v>0</v>
      </c>
      <c r="V116" s="68"/>
      <c r="W116" s="69">
        <f t="shared" si="34"/>
        <v>0</v>
      </c>
      <c r="X116" s="66"/>
      <c r="Y116" s="67">
        <f t="shared" si="35"/>
        <v>0</v>
      </c>
      <c r="Z116" s="68"/>
      <c r="AA116" s="67">
        <f t="shared" si="36"/>
        <v>0</v>
      </c>
      <c r="AB116" s="68"/>
      <c r="AC116" s="69">
        <f t="shared" si="37"/>
        <v>0</v>
      </c>
      <c r="AD116" s="104"/>
      <c r="AE116" s="71"/>
      <c r="AF116" s="71"/>
      <c r="AG116" s="71"/>
    </row>
    <row r="117" spans="1:33" s="269" customFormat="1" ht="18" customHeight="1">
      <c r="A117" s="25"/>
      <c r="B117" s="153" t="s">
        <v>194</v>
      </c>
      <c r="C117" s="106">
        <f t="shared" si="25"/>
        <v>1</v>
      </c>
      <c r="D117" s="82">
        <v>100</v>
      </c>
      <c r="E117" s="327">
        <f t="shared" si="26"/>
        <v>100</v>
      </c>
      <c r="F117" s="85"/>
      <c r="G117" s="67">
        <f t="shared" si="27"/>
        <v>0</v>
      </c>
      <c r="H117" s="68"/>
      <c r="I117" s="67">
        <f t="shared" si="28"/>
        <v>0</v>
      </c>
      <c r="J117" s="68"/>
      <c r="K117" s="69">
        <f t="shared" si="29"/>
        <v>0</v>
      </c>
      <c r="L117" s="70"/>
      <c r="M117" s="67">
        <f t="shared" si="30"/>
        <v>0</v>
      </c>
      <c r="N117" s="68"/>
      <c r="O117" s="67">
        <f t="shared" si="31"/>
        <v>0</v>
      </c>
      <c r="P117" s="68"/>
      <c r="Q117" s="69">
        <f t="shared" si="24"/>
        <v>0</v>
      </c>
      <c r="R117" s="496">
        <v>1</v>
      </c>
      <c r="S117" s="67">
        <f t="shared" si="32"/>
        <v>100</v>
      </c>
      <c r="T117" s="115"/>
      <c r="U117" s="67">
        <f t="shared" si="33"/>
        <v>0</v>
      </c>
      <c r="V117" s="68"/>
      <c r="W117" s="69">
        <f t="shared" si="34"/>
        <v>0</v>
      </c>
      <c r="X117" s="66"/>
      <c r="Y117" s="67">
        <f t="shared" si="35"/>
        <v>0</v>
      </c>
      <c r="Z117" s="68"/>
      <c r="AA117" s="67">
        <f t="shared" si="36"/>
        <v>0</v>
      </c>
      <c r="AB117" s="68"/>
      <c r="AC117" s="69">
        <f t="shared" si="37"/>
        <v>0</v>
      </c>
      <c r="AD117" s="104"/>
      <c r="AE117" s="71"/>
      <c r="AF117" s="71"/>
      <c r="AG117" s="71"/>
    </row>
    <row r="118" spans="1:33" s="269" customFormat="1" ht="18" customHeight="1">
      <c r="A118" s="25"/>
      <c r="B118" s="153" t="s">
        <v>405</v>
      </c>
      <c r="C118" s="106">
        <f t="shared" si="25"/>
        <v>1</v>
      </c>
      <c r="D118" s="82">
        <v>400</v>
      </c>
      <c r="E118" s="327">
        <f t="shared" si="26"/>
        <v>400</v>
      </c>
      <c r="F118" s="85"/>
      <c r="G118" s="67">
        <f t="shared" si="27"/>
        <v>0</v>
      </c>
      <c r="H118" s="68"/>
      <c r="I118" s="67">
        <f t="shared" si="28"/>
        <v>0</v>
      </c>
      <c r="J118" s="68"/>
      <c r="K118" s="69">
        <f t="shared" si="29"/>
        <v>0</v>
      </c>
      <c r="L118" s="70"/>
      <c r="M118" s="67">
        <f t="shared" si="30"/>
        <v>0</v>
      </c>
      <c r="N118" s="68"/>
      <c r="O118" s="67">
        <f t="shared" si="31"/>
        <v>0</v>
      </c>
      <c r="P118" s="68"/>
      <c r="Q118" s="69">
        <f t="shared" ref="Q118:Q149" si="38">P118*D118</f>
        <v>0</v>
      </c>
      <c r="R118" s="496">
        <v>1</v>
      </c>
      <c r="S118" s="67">
        <f t="shared" si="32"/>
        <v>400</v>
      </c>
      <c r="T118" s="115"/>
      <c r="U118" s="67">
        <f t="shared" si="33"/>
        <v>0</v>
      </c>
      <c r="V118" s="68"/>
      <c r="W118" s="69">
        <f t="shared" si="34"/>
        <v>0</v>
      </c>
      <c r="X118" s="66"/>
      <c r="Y118" s="67">
        <f t="shared" si="35"/>
        <v>0</v>
      </c>
      <c r="Z118" s="68"/>
      <c r="AA118" s="67">
        <f t="shared" si="36"/>
        <v>0</v>
      </c>
      <c r="AB118" s="68"/>
      <c r="AC118" s="69">
        <f t="shared" si="37"/>
        <v>0</v>
      </c>
      <c r="AD118" s="104"/>
      <c r="AE118" s="71"/>
      <c r="AF118" s="71"/>
      <c r="AG118" s="71"/>
    </row>
    <row r="119" spans="1:33" s="269" customFormat="1" ht="18" customHeight="1">
      <c r="A119" s="25"/>
      <c r="B119" s="153" t="s">
        <v>195</v>
      </c>
      <c r="C119" s="106">
        <f t="shared" ref="C119:C150" si="39">F119+H119+J119+L119+N119+P119+R119+T119+X119+V119+Z119+AB119</f>
        <v>10</v>
      </c>
      <c r="D119" s="82">
        <v>25</v>
      </c>
      <c r="E119" s="327">
        <f t="shared" ref="E119:E150" si="40">C119*D119</f>
        <v>250</v>
      </c>
      <c r="F119" s="85"/>
      <c r="G119" s="67">
        <f t="shared" ref="G119:G150" si="41">D119*F119</f>
        <v>0</v>
      </c>
      <c r="H119" s="68"/>
      <c r="I119" s="67">
        <f t="shared" ref="I119:I150" si="42">H119*D119</f>
        <v>0</v>
      </c>
      <c r="J119" s="68"/>
      <c r="K119" s="69">
        <f t="shared" ref="K119:K150" si="43">D119*J119</f>
        <v>0</v>
      </c>
      <c r="L119" s="70"/>
      <c r="M119" s="67">
        <f t="shared" ref="M119:M150" si="44">L119*D119</f>
        <v>0</v>
      </c>
      <c r="N119" s="68"/>
      <c r="O119" s="67">
        <f t="shared" ref="O119:O150" si="45">N119*D119</f>
        <v>0</v>
      </c>
      <c r="P119" s="68"/>
      <c r="Q119" s="69">
        <f t="shared" si="38"/>
        <v>0</v>
      </c>
      <c r="R119" s="496">
        <v>10</v>
      </c>
      <c r="S119" s="67">
        <f t="shared" ref="S119:S150" si="46">R119*D119</f>
        <v>250</v>
      </c>
      <c r="T119" s="115"/>
      <c r="U119" s="67">
        <f t="shared" ref="U119:U150" si="47">T119*D119</f>
        <v>0</v>
      </c>
      <c r="V119" s="68"/>
      <c r="W119" s="69">
        <f t="shared" ref="W119:W150" si="48">V119*D119</f>
        <v>0</v>
      </c>
      <c r="X119" s="66"/>
      <c r="Y119" s="67">
        <f t="shared" ref="Y119:Y150" si="49">X119*D119</f>
        <v>0</v>
      </c>
      <c r="Z119" s="68"/>
      <c r="AA119" s="67">
        <f t="shared" ref="AA119:AA150" si="50">Z119*D119</f>
        <v>0</v>
      </c>
      <c r="AB119" s="68"/>
      <c r="AC119" s="69">
        <f t="shared" ref="AC119:AC150" si="51">AB119*D119</f>
        <v>0</v>
      </c>
      <c r="AD119" s="104"/>
      <c r="AE119" s="71"/>
      <c r="AF119" s="71"/>
      <c r="AG119" s="71"/>
    </row>
    <row r="120" spans="1:33" s="269" customFormat="1" ht="18" customHeight="1">
      <c r="A120" s="25"/>
      <c r="B120" s="153" t="s">
        <v>196</v>
      </c>
      <c r="C120" s="106">
        <f t="shared" si="39"/>
        <v>2</v>
      </c>
      <c r="D120" s="82">
        <v>55</v>
      </c>
      <c r="E120" s="327">
        <f t="shared" si="40"/>
        <v>110</v>
      </c>
      <c r="F120" s="85"/>
      <c r="G120" s="67">
        <f t="shared" si="41"/>
        <v>0</v>
      </c>
      <c r="H120" s="68"/>
      <c r="I120" s="67">
        <f t="shared" si="42"/>
        <v>0</v>
      </c>
      <c r="J120" s="68"/>
      <c r="K120" s="69">
        <f t="shared" si="43"/>
        <v>0</v>
      </c>
      <c r="L120" s="70"/>
      <c r="M120" s="67">
        <f t="shared" si="44"/>
        <v>0</v>
      </c>
      <c r="N120" s="68"/>
      <c r="O120" s="67">
        <f t="shared" si="45"/>
        <v>0</v>
      </c>
      <c r="P120" s="68"/>
      <c r="Q120" s="69">
        <f t="shared" si="38"/>
        <v>0</v>
      </c>
      <c r="R120" s="496">
        <v>2</v>
      </c>
      <c r="S120" s="67">
        <f t="shared" si="46"/>
        <v>110</v>
      </c>
      <c r="T120" s="115"/>
      <c r="U120" s="67">
        <f t="shared" si="47"/>
        <v>0</v>
      </c>
      <c r="V120" s="68"/>
      <c r="W120" s="69">
        <f t="shared" si="48"/>
        <v>0</v>
      </c>
      <c r="X120" s="66"/>
      <c r="Y120" s="67">
        <f t="shared" si="49"/>
        <v>0</v>
      </c>
      <c r="Z120" s="68"/>
      <c r="AA120" s="67">
        <f t="shared" si="50"/>
        <v>0</v>
      </c>
      <c r="AB120" s="68"/>
      <c r="AC120" s="69">
        <f t="shared" si="51"/>
        <v>0</v>
      </c>
      <c r="AD120" s="104"/>
      <c r="AE120" s="71"/>
      <c r="AF120" s="71"/>
      <c r="AG120" s="71"/>
    </row>
    <row r="121" spans="1:33" s="269" customFormat="1" ht="18" customHeight="1">
      <c r="A121" s="25"/>
      <c r="B121" s="153" t="s">
        <v>197</v>
      </c>
      <c r="C121" s="106">
        <f t="shared" si="39"/>
        <v>1</v>
      </c>
      <c r="D121" s="82">
        <v>250</v>
      </c>
      <c r="E121" s="327">
        <f t="shared" si="40"/>
        <v>250</v>
      </c>
      <c r="F121" s="85"/>
      <c r="G121" s="67">
        <f t="shared" si="41"/>
        <v>0</v>
      </c>
      <c r="H121" s="68"/>
      <c r="I121" s="67">
        <f t="shared" si="42"/>
        <v>0</v>
      </c>
      <c r="J121" s="68"/>
      <c r="K121" s="69">
        <f t="shared" si="43"/>
        <v>0</v>
      </c>
      <c r="L121" s="70"/>
      <c r="M121" s="67">
        <f t="shared" si="44"/>
        <v>0</v>
      </c>
      <c r="N121" s="68"/>
      <c r="O121" s="67">
        <f t="shared" si="45"/>
        <v>0</v>
      </c>
      <c r="P121" s="68"/>
      <c r="Q121" s="69">
        <f t="shared" si="38"/>
        <v>0</v>
      </c>
      <c r="R121" s="496">
        <v>1</v>
      </c>
      <c r="S121" s="67">
        <f t="shared" si="46"/>
        <v>250</v>
      </c>
      <c r="T121" s="115"/>
      <c r="U121" s="67">
        <f t="shared" si="47"/>
        <v>0</v>
      </c>
      <c r="V121" s="68"/>
      <c r="W121" s="69">
        <f t="shared" si="48"/>
        <v>0</v>
      </c>
      <c r="X121" s="66"/>
      <c r="Y121" s="67">
        <f t="shared" si="49"/>
        <v>0</v>
      </c>
      <c r="Z121" s="68"/>
      <c r="AA121" s="67">
        <f t="shared" si="50"/>
        <v>0</v>
      </c>
      <c r="AB121" s="68"/>
      <c r="AC121" s="69">
        <f t="shared" si="51"/>
        <v>0</v>
      </c>
      <c r="AD121" s="104"/>
      <c r="AE121" s="71"/>
      <c r="AF121" s="71"/>
      <c r="AG121" s="71"/>
    </row>
    <row r="122" spans="1:33" s="269" customFormat="1" ht="18" customHeight="1">
      <c r="A122" s="25"/>
      <c r="B122" s="153" t="s">
        <v>198</v>
      </c>
      <c r="C122" s="106">
        <f t="shared" si="39"/>
        <v>13</v>
      </c>
      <c r="D122" s="82">
        <v>90</v>
      </c>
      <c r="E122" s="327">
        <f t="shared" si="40"/>
        <v>1170</v>
      </c>
      <c r="F122" s="85"/>
      <c r="G122" s="67">
        <f t="shared" si="41"/>
        <v>0</v>
      </c>
      <c r="H122" s="68"/>
      <c r="I122" s="67">
        <f t="shared" si="42"/>
        <v>0</v>
      </c>
      <c r="J122" s="68"/>
      <c r="K122" s="69">
        <f t="shared" si="43"/>
        <v>0</v>
      </c>
      <c r="L122" s="70"/>
      <c r="M122" s="67">
        <f t="shared" si="44"/>
        <v>0</v>
      </c>
      <c r="N122" s="68"/>
      <c r="O122" s="67">
        <f t="shared" si="45"/>
        <v>0</v>
      </c>
      <c r="P122" s="68"/>
      <c r="Q122" s="69">
        <f t="shared" si="38"/>
        <v>0</v>
      </c>
      <c r="R122" s="496">
        <v>13</v>
      </c>
      <c r="S122" s="67">
        <f t="shared" si="46"/>
        <v>1170</v>
      </c>
      <c r="T122" s="115"/>
      <c r="U122" s="67">
        <f t="shared" si="47"/>
        <v>0</v>
      </c>
      <c r="V122" s="68"/>
      <c r="W122" s="69">
        <f t="shared" si="48"/>
        <v>0</v>
      </c>
      <c r="X122" s="66"/>
      <c r="Y122" s="67">
        <f t="shared" si="49"/>
        <v>0</v>
      </c>
      <c r="Z122" s="68"/>
      <c r="AA122" s="67">
        <f t="shared" si="50"/>
        <v>0</v>
      </c>
      <c r="AB122" s="68"/>
      <c r="AC122" s="69">
        <f t="shared" si="51"/>
        <v>0</v>
      </c>
      <c r="AD122" s="104"/>
      <c r="AE122" s="71"/>
      <c r="AF122" s="71"/>
      <c r="AG122" s="71"/>
    </row>
    <row r="123" spans="1:33" s="269" customFormat="1" ht="18" customHeight="1">
      <c r="A123" s="25"/>
      <c r="B123" s="153" t="s">
        <v>199</v>
      </c>
      <c r="C123" s="106">
        <f t="shared" si="39"/>
        <v>10</v>
      </c>
      <c r="D123" s="82">
        <v>75</v>
      </c>
      <c r="E123" s="327">
        <f t="shared" si="40"/>
        <v>750</v>
      </c>
      <c r="F123" s="85"/>
      <c r="G123" s="67">
        <f t="shared" si="41"/>
        <v>0</v>
      </c>
      <c r="H123" s="68"/>
      <c r="I123" s="67">
        <f t="shared" si="42"/>
        <v>0</v>
      </c>
      <c r="J123" s="68"/>
      <c r="K123" s="69">
        <f t="shared" si="43"/>
        <v>0</v>
      </c>
      <c r="L123" s="70"/>
      <c r="M123" s="67">
        <f t="shared" si="44"/>
        <v>0</v>
      </c>
      <c r="N123" s="68"/>
      <c r="O123" s="67">
        <f t="shared" si="45"/>
        <v>0</v>
      </c>
      <c r="P123" s="68"/>
      <c r="Q123" s="69">
        <f t="shared" si="38"/>
        <v>0</v>
      </c>
      <c r="R123" s="496">
        <v>10</v>
      </c>
      <c r="S123" s="67">
        <f t="shared" si="46"/>
        <v>750</v>
      </c>
      <c r="T123" s="115"/>
      <c r="U123" s="67">
        <f t="shared" si="47"/>
        <v>0</v>
      </c>
      <c r="V123" s="68"/>
      <c r="W123" s="69">
        <f t="shared" si="48"/>
        <v>0</v>
      </c>
      <c r="X123" s="66"/>
      <c r="Y123" s="67">
        <f t="shared" si="49"/>
        <v>0</v>
      </c>
      <c r="Z123" s="68"/>
      <c r="AA123" s="67">
        <f t="shared" si="50"/>
        <v>0</v>
      </c>
      <c r="AB123" s="68"/>
      <c r="AC123" s="69">
        <f t="shared" si="51"/>
        <v>0</v>
      </c>
      <c r="AD123" s="104"/>
      <c r="AE123" s="71"/>
      <c r="AF123" s="71"/>
      <c r="AG123" s="71"/>
    </row>
    <row r="124" spans="1:33" s="269" customFormat="1" ht="18" customHeight="1">
      <c r="A124" s="25"/>
      <c r="B124" s="153" t="s">
        <v>200</v>
      </c>
      <c r="C124" s="106">
        <f t="shared" si="39"/>
        <v>4</v>
      </c>
      <c r="D124" s="82">
        <v>40</v>
      </c>
      <c r="E124" s="327">
        <f t="shared" si="40"/>
        <v>160</v>
      </c>
      <c r="F124" s="85"/>
      <c r="G124" s="67">
        <f t="shared" si="41"/>
        <v>0</v>
      </c>
      <c r="H124" s="68"/>
      <c r="I124" s="67">
        <f t="shared" si="42"/>
        <v>0</v>
      </c>
      <c r="J124" s="68"/>
      <c r="K124" s="69">
        <f t="shared" si="43"/>
        <v>0</v>
      </c>
      <c r="L124" s="70"/>
      <c r="M124" s="67">
        <f t="shared" si="44"/>
        <v>0</v>
      </c>
      <c r="N124" s="68"/>
      <c r="O124" s="67">
        <f t="shared" si="45"/>
        <v>0</v>
      </c>
      <c r="P124" s="68"/>
      <c r="Q124" s="69">
        <f t="shared" si="38"/>
        <v>0</v>
      </c>
      <c r="R124" s="496">
        <v>4</v>
      </c>
      <c r="S124" s="67">
        <f t="shared" si="46"/>
        <v>160</v>
      </c>
      <c r="T124" s="115"/>
      <c r="U124" s="67">
        <f t="shared" si="47"/>
        <v>0</v>
      </c>
      <c r="V124" s="68"/>
      <c r="W124" s="69">
        <f t="shared" si="48"/>
        <v>0</v>
      </c>
      <c r="X124" s="66"/>
      <c r="Y124" s="67">
        <f t="shared" si="49"/>
        <v>0</v>
      </c>
      <c r="Z124" s="68"/>
      <c r="AA124" s="67">
        <f t="shared" si="50"/>
        <v>0</v>
      </c>
      <c r="AB124" s="68"/>
      <c r="AC124" s="69">
        <f t="shared" si="51"/>
        <v>0</v>
      </c>
      <c r="AD124" s="104"/>
      <c r="AE124" s="71"/>
      <c r="AF124" s="71"/>
      <c r="AG124" s="71"/>
    </row>
    <row r="125" spans="1:33" s="269" customFormat="1" ht="18" customHeight="1">
      <c r="A125" s="25"/>
      <c r="B125" s="153" t="s">
        <v>201</v>
      </c>
      <c r="C125" s="106">
        <f t="shared" si="39"/>
        <v>2</v>
      </c>
      <c r="D125" s="82">
        <v>50</v>
      </c>
      <c r="E125" s="327">
        <f t="shared" si="40"/>
        <v>100</v>
      </c>
      <c r="F125" s="85"/>
      <c r="G125" s="67">
        <f t="shared" si="41"/>
        <v>0</v>
      </c>
      <c r="H125" s="68"/>
      <c r="I125" s="67">
        <f t="shared" si="42"/>
        <v>0</v>
      </c>
      <c r="J125" s="68"/>
      <c r="K125" s="69">
        <f t="shared" si="43"/>
        <v>0</v>
      </c>
      <c r="L125" s="70"/>
      <c r="M125" s="67">
        <f t="shared" si="44"/>
        <v>0</v>
      </c>
      <c r="N125" s="68"/>
      <c r="O125" s="67">
        <f t="shared" si="45"/>
        <v>0</v>
      </c>
      <c r="P125" s="68"/>
      <c r="Q125" s="69">
        <f t="shared" si="38"/>
        <v>0</v>
      </c>
      <c r="R125" s="496">
        <v>2</v>
      </c>
      <c r="S125" s="67">
        <f t="shared" si="46"/>
        <v>100</v>
      </c>
      <c r="T125" s="115"/>
      <c r="U125" s="67">
        <f t="shared" si="47"/>
        <v>0</v>
      </c>
      <c r="V125" s="68"/>
      <c r="W125" s="69">
        <f t="shared" si="48"/>
        <v>0</v>
      </c>
      <c r="X125" s="66"/>
      <c r="Y125" s="67">
        <f t="shared" si="49"/>
        <v>0</v>
      </c>
      <c r="Z125" s="68"/>
      <c r="AA125" s="67">
        <f t="shared" si="50"/>
        <v>0</v>
      </c>
      <c r="AB125" s="68"/>
      <c r="AC125" s="69">
        <f t="shared" si="51"/>
        <v>0</v>
      </c>
      <c r="AD125" s="104"/>
      <c r="AE125" s="71"/>
      <c r="AF125" s="71"/>
      <c r="AG125" s="71"/>
    </row>
    <row r="126" spans="1:33" s="269" customFormat="1" ht="18" customHeight="1">
      <c r="A126" s="25"/>
      <c r="B126" s="153" t="s">
        <v>202</v>
      </c>
      <c r="C126" s="106">
        <f t="shared" si="39"/>
        <v>4</v>
      </c>
      <c r="D126" s="82">
        <v>20</v>
      </c>
      <c r="E126" s="327">
        <f t="shared" si="40"/>
        <v>80</v>
      </c>
      <c r="F126" s="85"/>
      <c r="G126" s="67">
        <f t="shared" si="41"/>
        <v>0</v>
      </c>
      <c r="H126" s="68"/>
      <c r="I126" s="67">
        <f t="shared" si="42"/>
        <v>0</v>
      </c>
      <c r="J126" s="68"/>
      <c r="K126" s="69">
        <f t="shared" si="43"/>
        <v>0</v>
      </c>
      <c r="L126" s="70"/>
      <c r="M126" s="67">
        <f t="shared" si="44"/>
        <v>0</v>
      </c>
      <c r="N126" s="68"/>
      <c r="O126" s="67">
        <f t="shared" si="45"/>
        <v>0</v>
      </c>
      <c r="P126" s="68"/>
      <c r="Q126" s="69">
        <f t="shared" si="38"/>
        <v>0</v>
      </c>
      <c r="R126" s="496">
        <v>4</v>
      </c>
      <c r="S126" s="67">
        <f t="shared" si="46"/>
        <v>80</v>
      </c>
      <c r="T126" s="115"/>
      <c r="U126" s="67">
        <f t="shared" si="47"/>
        <v>0</v>
      </c>
      <c r="V126" s="68"/>
      <c r="W126" s="69">
        <f t="shared" si="48"/>
        <v>0</v>
      </c>
      <c r="X126" s="66"/>
      <c r="Y126" s="67">
        <f t="shared" si="49"/>
        <v>0</v>
      </c>
      <c r="Z126" s="68"/>
      <c r="AA126" s="67">
        <f t="shared" si="50"/>
        <v>0</v>
      </c>
      <c r="AB126" s="68"/>
      <c r="AC126" s="69">
        <f t="shared" si="51"/>
        <v>0</v>
      </c>
      <c r="AD126" s="104"/>
      <c r="AE126" s="71"/>
      <c r="AF126" s="71"/>
      <c r="AG126" s="71"/>
    </row>
    <row r="127" spans="1:33" s="269" customFormat="1" ht="18" customHeight="1">
      <c r="A127" s="25"/>
      <c r="B127" s="153" t="s">
        <v>203</v>
      </c>
      <c r="C127" s="106">
        <f t="shared" si="39"/>
        <v>2</v>
      </c>
      <c r="D127" s="82">
        <v>10</v>
      </c>
      <c r="E127" s="327">
        <f t="shared" si="40"/>
        <v>20</v>
      </c>
      <c r="F127" s="85"/>
      <c r="G127" s="67">
        <f t="shared" si="41"/>
        <v>0</v>
      </c>
      <c r="H127" s="68"/>
      <c r="I127" s="67">
        <f t="shared" si="42"/>
        <v>0</v>
      </c>
      <c r="J127" s="68"/>
      <c r="K127" s="69">
        <f t="shared" si="43"/>
        <v>0</v>
      </c>
      <c r="L127" s="70"/>
      <c r="M127" s="67">
        <f t="shared" si="44"/>
        <v>0</v>
      </c>
      <c r="N127" s="68"/>
      <c r="O127" s="67">
        <f t="shared" si="45"/>
        <v>0</v>
      </c>
      <c r="P127" s="68"/>
      <c r="Q127" s="69">
        <f t="shared" si="38"/>
        <v>0</v>
      </c>
      <c r="R127" s="496">
        <v>2</v>
      </c>
      <c r="S127" s="67">
        <f t="shared" si="46"/>
        <v>20</v>
      </c>
      <c r="T127" s="115"/>
      <c r="U127" s="67">
        <f t="shared" si="47"/>
        <v>0</v>
      </c>
      <c r="V127" s="68"/>
      <c r="W127" s="69">
        <f t="shared" si="48"/>
        <v>0</v>
      </c>
      <c r="X127" s="66"/>
      <c r="Y127" s="67">
        <f t="shared" si="49"/>
        <v>0</v>
      </c>
      <c r="Z127" s="68"/>
      <c r="AA127" s="67">
        <f t="shared" si="50"/>
        <v>0</v>
      </c>
      <c r="AB127" s="68"/>
      <c r="AC127" s="69">
        <f t="shared" si="51"/>
        <v>0</v>
      </c>
      <c r="AD127" s="104"/>
      <c r="AE127" s="71"/>
      <c r="AF127" s="71"/>
      <c r="AG127" s="71"/>
    </row>
    <row r="128" spans="1:33" s="269" customFormat="1" ht="18" customHeight="1">
      <c r="A128" s="25"/>
      <c r="B128" s="153" t="s">
        <v>204</v>
      </c>
      <c r="C128" s="106">
        <f t="shared" si="39"/>
        <v>1</v>
      </c>
      <c r="D128" s="82">
        <v>100</v>
      </c>
      <c r="E128" s="327">
        <f t="shared" si="40"/>
        <v>100</v>
      </c>
      <c r="F128" s="85"/>
      <c r="G128" s="67">
        <f t="shared" si="41"/>
        <v>0</v>
      </c>
      <c r="H128" s="68"/>
      <c r="I128" s="67">
        <f t="shared" si="42"/>
        <v>0</v>
      </c>
      <c r="J128" s="68"/>
      <c r="K128" s="69">
        <f t="shared" si="43"/>
        <v>0</v>
      </c>
      <c r="L128" s="70"/>
      <c r="M128" s="67">
        <f t="shared" si="44"/>
        <v>0</v>
      </c>
      <c r="N128" s="68"/>
      <c r="O128" s="67">
        <f t="shared" si="45"/>
        <v>0</v>
      </c>
      <c r="P128" s="68"/>
      <c r="Q128" s="69">
        <f t="shared" si="38"/>
        <v>0</v>
      </c>
      <c r="R128" s="496">
        <v>1</v>
      </c>
      <c r="S128" s="67">
        <f t="shared" si="46"/>
        <v>100</v>
      </c>
      <c r="T128" s="115"/>
      <c r="U128" s="67">
        <f t="shared" si="47"/>
        <v>0</v>
      </c>
      <c r="V128" s="68"/>
      <c r="W128" s="69">
        <f t="shared" si="48"/>
        <v>0</v>
      </c>
      <c r="X128" s="66"/>
      <c r="Y128" s="67">
        <f t="shared" si="49"/>
        <v>0</v>
      </c>
      <c r="Z128" s="68"/>
      <c r="AA128" s="67">
        <f t="shared" si="50"/>
        <v>0</v>
      </c>
      <c r="AB128" s="68"/>
      <c r="AC128" s="69">
        <f t="shared" si="51"/>
        <v>0</v>
      </c>
      <c r="AD128" s="104"/>
      <c r="AE128" s="71"/>
      <c r="AF128" s="71"/>
      <c r="AG128" s="71"/>
    </row>
    <row r="129" spans="1:33" s="269" customFormat="1" ht="18" customHeight="1">
      <c r="A129" s="25"/>
      <c r="B129" s="153" t="s">
        <v>205</v>
      </c>
      <c r="C129" s="106">
        <f t="shared" si="39"/>
        <v>4</v>
      </c>
      <c r="D129" s="82">
        <v>100</v>
      </c>
      <c r="E129" s="327">
        <f t="shared" si="40"/>
        <v>400</v>
      </c>
      <c r="F129" s="85"/>
      <c r="G129" s="67">
        <f t="shared" si="41"/>
        <v>0</v>
      </c>
      <c r="H129" s="68"/>
      <c r="I129" s="67">
        <f t="shared" si="42"/>
        <v>0</v>
      </c>
      <c r="J129" s="68"/>
      <c r="K129" s="69">
        <f t="shared" si="43"/>
        <v>0</v>
      </c>
      <c r="L129" s="70"/>
      <c r="M129" s="67">
        <f t="shared" si="44"/>
        <v>0</v>
      </c>
      <c r="N129" s="68"/>
      <c r="O129" s="67">
        <f t="shared" si="45"/>
        <v>0</v>
      </c>
      <c r="P129" s="68"/>
      <c r="Q129" s="69">
        <f t="shared" si="38"/>
        <v>0</v>
      </c>
      <c r="R129" s="496">
        <v>4</v>
      </c>
      <c r="S129" s="67">
        <f t="shared" si="46"/>
        <v>400</v>
      </c>
      <c r="T129" s="115"/>
      <c r="U129" s="67">
        <f t="shared" si="47"/>
        <v>0</v>
      </c>
      <c r="V129" s="68"/>
      <c r="W129" s="69">
        <f t="shared" si="48"/>
        <v>0</v>
      </c>
      <c r="X129" s="66"/>
      <c r="Y129" s="67">
        <f t="shared" si="49"/>
        <v>0</v>
      </c>
      <c r="Z129" s="68"/>
      <c r="AA129" s="67">
        <f t="shared" si="50"/>
        <v>0</v>
      </c>
      <c r="AB129" s="68"/>
      <c r="AC129" s="69">
        <f t="shared" si="51"/>
        <v>0</v>
      </c>
      <c r="AD129" s="104"/>
      <c r="AE129" s="71"/>
      <c r="AF129" s="71"/>
      <c r="AG129" s="71"/>
    </row>
    <row r="130" spans="1:33" s="269" customFormat="1" ht="18" customHeight="1">
      <c r="A130" s="25"/>
      <c r="B130" s="153" t="s">
        <v>207</v>
      </c>
      <c r="C130" s="106">
        <f t="shared" si="39"/>
        <v>1</v>
      </c>
      <c r="D130" s="82">
        <v>150</v>
      </c>
      <c r="E130" s="327">
        <f t="shared" si="40"/>
        <v>150</v>
      </c>
      <c r="F130" s="85"/>
      <c r="G130" s="67">
        <f t="shared" si="41"/>
        <v>0</v>
      </c>
      <c r="H130" s="68"/>
      <c r="I130" s="67">
        <f t="shared" si="42"/>
        <v>0</v>
      </c>
      <c r="J130" s="68"/>
      <c r="K130" s="69">
        <f t="shared" si="43"/>
        <v>0</v>
      </c>
      <c r="L130" s="70"/>
      <c r="M130" s="67">
        <f t="shared" si="44"/>
        <v>0</v>
      </c>
      <c r="N130" s="68"/>
      <c r="O130" s="67">
        <f t="shared" si="45"/>
        <v>0</v>
      </c>
      <c r="P130" s="68"/>
      <c r="Q130" s="69">
        <f t="shared" si="38"/>
        <v>0</v>
      </c>
      <c r="R130" s="496">
        <v>1</v>
      </c>
      <c r="S130" s="67">
        <f t="shared" si="46"/>
        <v>150</v>
      </c>
      <c r="T130" s="115"/>
      <c r="U130" s="67">
        <f t="shared" si="47"/>
        <v>0</v>
      </c>
      <c r="V130" s="68"/>
      <c r="W130" s="69">
        <f t="shared" si="48"/>
        <v>0</v>
      </c>
      <c r="X130" s="66"/>
      <c r="Y130" s="67">
        <f t="shared" si="49"/>
        <v>0</v>
      </c>
      <c r="Z130" s="68"/>
      <c r="AA130" s="67">
        <f t="shared" si="50"/>
        <v>0</v>
      </c>
      <c r="AB130" s="68"/>
      <c r="AC130" s="69">
        <f t="shared" si="51"/>
        <v>0</v>
      </c>
      <c r="AD130" s="104"/>
      <c r="AE130" s="71"/>
      <c r="AF130" s="71"/>
      <c r="AG130" s="71"/>
    </row>
    <row r="131" spans="1:33" s="269" customFormat="1" ht="18" customHeight="1">
      <c r="A131" s="25"/>
      <c r="B131" s="153" t="s">
        <v>208</v>
      </c>
      <c r="C131" s="106">
        <f t="shared" si="39"/>
        <v>1</v>
      </c>
      <c r="D131" s="82">
        <v>100</v>
      </c>
      <c r="E131" s="327">
        <f t="shared" si="40"/>
        <v>100</v>
      </c>
      <c r="F131" s="85"/>
      <c r="G131" s="67">
        <f t="shared" si="41"/>
        <v>0</v>
      </c>
      <c r="H131" s="68"/>
      <c r="I131" s="67">
        <f t="shared" si="42"/>
        <v>0</v>
      </c>
      <c r="J131" s="68"/>
      <c r="K131" s="69">
        <f t="shared" si="43"/>
        <v>0</v>
      </c>
      <c r="L131" s="70"/>
      <c r="M131" s="67">
        <f t="shared" si="44"/>
        <v>0</v>
      </c>
      <c r="N131" s="68"/>
      <c r="O131" s="67">
        <f t="shared" si="45"/>
        <v>0</v>
      </c>
      <c r="P131" s="68"/>
      <c r="Q131" s="69">
        <f t="shared" si="38"/>
        <v>0</v>
      </c>
      <c r="R131" s="496">
        <v>1</v>
      </c>
      <c r="S131" s="67">
        <f t="shared" si="46"/>
        <v>100</v>
      </c>
      <c r="T131" s="115"/>
      <c r="U131" s="67">
        <f t="shared" si="47"/>
        <v>0</v>
      </c>
      <c r="V131" s="68"/>
      <c r="W131" s="69">
        <f t="shared" si="48"/>
        <v>0</v>
      </c>
      <c r="X131" s="66"/>
      <c r="Y131" s="67">
        <f t="shared" si="49"/>
        <v>0</v>
      </c>
      <c r="Z131" s="68"/>
      <c r="AA131" s="67">
        <f t="shared" si="50"/>
        <v>0</v>
      </c>
      <c r="AB131" s="68"/>
      <c r="AC131" s="69">
        <f t="shared" si="51"/>
        <v>0</v>
      </c>
      <c r="AD131" s="104"/>
      <c r="AE131" s="71"/>
      <c r="AF131" s="71"/>
      <c r="AG131" s="71"/>
    </row>
    <row r="132" spans="1:33" s="269" customFormat="1" ht="18" customHeight="1">
      <c r="A132" s="25"/>
      <c r="B132" s="153" t="s">
        <v>244</v>
      </c>
      <c r="C132" s="106">
        <f t="shared" si="39"/>
        <v>5</v>
      </c>
      <c r="D132" s="82">
        <v>400</v>
      </c>
      <c r="E132" s="327">
        <f t="shared" si="40"/>
        <v>2000</v>
      </c>
      <c r="F132" s="85"/>
      <c r="G132" s="67">
        <f t="shared" si="41"/>
        <v>0</v>
      </c>
      <c r="H132" s="68"/>
      <c r="I132" s="67">
        <f t="shared" si="42"/>
        <v>0</v>
      </c>
      <c r="J132" s="68"/>
      <c r="K132" s="69">
        <f t="shared" si="43"/>
        <v>0</v>
      </c>
      <c r="L132" s="70"/>
      <c r="M132" s="67">
        <f t="shared" si="44"/>
        <v>0</v>
      </c>
      <c r="N132" s="68"/>
      <c r="O132" s="67">
        <f t="shared" si="45"/>
        <v>0</v>
      </c>
      <c r="P132" s="68"/>
      <c r="Q132" s="69">
        <f t="shared" si="38"/>
        <v>0</v>
      </c>
      <c r="R132" s="496">
        <v>5</v>
      </c>
      <c r="S132" s="67">
        <f t="shared" si="46"/>
        <v>2000</v>
      </c>
      <c r="T132" s="115"/>
      <c r="U132" s="67">
        <f t="shared" si="47"/>
        <v>0</v>
      </c>
      <c r="V132" s="68"/>
      <c r="W132" s="69">
        <f t="shared" si="48"/>
        <v>0</v>
      </c>
      <c r="X132" s="66"/>
      <c r="Y132" s="67">
        <f t="shared" si="49"/>
        <v>0</v>
      </c>
      <c r="Z132" s="68"/>
      <c r="AA132" s="67">
        <f t="shared" si="50"/>
        <v>0</v>
      </c>
      <c r="AB132" s="68"/>
      <c r="AC132" s="69">
        <f t="shared" si="51"/>
        <v>0</v>
      </c>
      <c r="AD132" s="104"/>
      <c r="AE132" s="71"/>
      <c r="AF132" s="71"/>
      <c r="AG132" s="71"/>
    </row>
    <row r="133" spans="1:33" s="269" customFormat="1" ht="18" customHeight="1">
      <c r="A133" s="25"/>
      <c r="B133" s="153" t="s">
        <v>499</v>
      </c>
      <c r="C133" s="106">
        <f t="shared" si="39"/>
        <v>3</v>
      </c>
      <c r="D133" s="82">
        <v>350</v>
      </c>
      <c r="E133" s="327">
        <f t="shared" si="40"/>
        <v>1050</v>
      </c>
      <c r="F133" s="85"/>
      <c r="G133" s="67">
        <f t="shared" si="41"/>
        <v>0</v>
      </c>
      <c r="H133" s="68"/>
      <c r="I133" s="67">
        <f t="shared" si="42"/>
        <v>0</v>
      </c>
      <c r="J133" s="68"/>
      <c r="K133" s="69">
        <f t="shared" si="43"/>
        <v>0</v>
      </c>
      <c r="L133" s="70"/>
      <c r="M133" s="67">
        <f t="shared" si="44"/>
        <v>0</v>
      </c>
      <c r="N133" s="68"/>
      <c r="O133" s="67">
        <f t="shared" si="45"/>
        <v>0</v>
      </c>
      <c r="P133" s="68"/>
      <c r="Q133" s="69">
        <f t="shared" si="38"/>
        <v>0</v>
      </c>
      <c r="R133" s="496">
        <v>3</v>
      </c>
      <c r="S133" s="67">
        <f t="shared" si="46"/>
        <v>1050</v>
      </c>
      <c r="T133" s="115"/>
      <c r="U133" s="67">
        <f t="shared" si="47"/>
        <v>0</v>
      </c>
      <c r="V133" s="68"/>
      <c r="W133" s="69">
        <f t="shared" si="48"/>
        <v>0</v>
      </c>
      <c r="X133" s="66"/>
      <c r="Y133" s="67">
        <f t="shared" si="49"/>
        <v>0</v>
      </c>
      <c r="Z133" s="68"/>
      <c r="AA133" s="67">
        <f t="shared" si="50"/>
        <v>0</v>
      </c>
      <c r="AB133" s="68"/>
      <c r="AC133" s="69">
        <f t="shared" si="51"/>
        <v>0</v>
      </c>
      <c r="AD133" s="104"/>
      <c r="AE133" s="71"/>
      <c r="AF133" s="71"/>
      <c r="AG133" s="71"/>
    </row>
    <row r="134" spans="1:33" s="269" customFormat="1" ht="18" customHeight="1">
      <c r="A134" s="25"/>
      <c r="B134" s="153" t="s">
        <v>500</v>
      </c>
      <c r="C134" s="106">
        <f t="shared" si="39"/>
        <v>3</v>
      </c>
      <c r="D134" s="82">
        <v>350</v>
      </c>
      <c r="E134" s="327">
        <f t="shared" si="40"/>
        <v>1050</v>
      </c>
      <c r="F134" s="85"/>
      <c r="G134" s="67">
        <f t="shared" si="41"/>
        <v>0</v>
      </c>
      <c r="H134" s="68"/>
      <c r="I134" s="67">
        <f t="shared" si="42"/>
        <v>0</v>
      </c>
      <c r="J134" s="68"/>
      <c r="K134" s="69">
        <f t="shared" si="43"/>
        <v>0</v>
      </c>
      <c r="L134" s="70"/>
      <c r="M134" s="67">
        <f t="shared" si="44"/>
        <v>0</v>
      </c>
      <c r="N134" s="68"/>
      <c r="O134" s="67">
        <f t="shared" si="45"/>
        <v>0</v>
      </c>
      <c r="P134" s="68"/>
      <c r="Q134" s="69">
        <f t="shared" si="38"/>
        <v>0</v>
      </c>
      <c r="R134" s="496">
        <v>3</v>
      </c>
      <c r="S134" s="67">
        <f t="shared" si="46"/>
        <v>1050</v>
      </c>
      <c r="T134" s="115"/>
      <c r="U134" s="67">
        <f t="shared" si="47"/>
        <v>0</v>
      </c>
      <c r="V134" s="68"/>
      <c r="W134" s="69">
        <f t="shared" si="48"/>
        <v>0</v>
      </c>
      <c r="X134" s="66"/>
      <c r="Y134" s="67">
        <f t="shared" si="49"/>
        <v>0</v>
      </c>
      <c r="Z134" s="68"/>
      <c r="AA134" s="67">
        <f t="shared" si="50"/>
        <v>0</v>
      </c>
      <c r="AB134" s="68"/>
      <c r="AC134" s="69">
        <f t="shared" si="51"/>
        <v>0</v>
      </c>
      <c r="AD134" s="104"/>
      <c r="AE134" s="71"/>
      <c r="AF134" s="71"/>
      <c r="AG134" s="71"/>
    </row>
    <row r="135" spans="1:33" s="269" customFormat="1" ht="18" customHeight="1">
      <c r="A135" s="25"/>
      <c r="B135" s="153" t="s">
        <v>209</v>
      </c>
      <c r="C135" s="106">
        <f t="shared" si="39"/>
        <v>1</v>
      </c>
      <c r="D135" s="82">
        <v>1100</v>
      </c>
      <c r="E135" s="327">
        <f t="shared" si="40"/>
        <v>1100</v>
      </c>
      <c r="F135" s="85"/>
      <c r="G135" s="67">
        <f t="shared" si="41"/>
        <v>0</v>
      </c>
      <c r="H135" s="68"/>
      <c r="I135" s="67">
        <f t="shared" si="42"/>
        <v>0</v>
      </c>
      <c r="J135" s="68"/>
      <c r="K135" s="69">
        <f t="shared" si="43"/>
        <v>0</v>
      </c>
      <c r="L135" s="70"/>
      <c r="M135" s="67">
        <f t="shared" si="44"/>
        <v>0</v>
      </c>
      <c r="N135" s="68"/>
      <c r="O135" s="67">
        <f t="shared" si="45"/>
        <v>0</v>
      </c>
      <c r="P135" s="68"/>
      <c r="Q135" s="69">
        <f t="shared" si="38"/>
        <v>0</v>
      </c>
      <c r="R135" s="496">
        <v>1</v>
      </c>
      <c r="S135" s="67">
        <f t="shared" si="46"/>
        <v>1100</v>
      </c>
      <c r="T135" s="115"/>
      <c r="U135" s="67">
        <f t="shared" si="47"/>
        <v>0</v>
      </c>
      <c r="V135" s="68"/>
      <c r="W135" s="69">
        <f t="shared" si="48"/>
        <v>0</v>
      </c>
      <c r="X135" s="66"/>
      <c r="Y135" s="67">
        <f t="shared" si="49"/>
        <v>0</v>
      </c>
      <c r="Z135" s="68"/>
      <c r="AA135" s="67">
        <f t="shared" si="50"/>
        <v>0</v>
      </c>
      <c r="AB135" s="68"/>
      <c r="AC135" s="69">
        <f t="shared" si="51"/>
        <v>0</v>
      </c>
      <c r="AD135" s="104"/>
      <c r="AE135" s="71"/>
      <c r="AF135" s="71"/>
      <c r="AG135" s="71"/>
    </row>
    <row r="136" spans="1:33" s="269" customFormat="1" ht="18" customHeight="1">
      <c r="A136" s="25"/>
      <c r="B136" s="153" t="s">
        <v>210</v>
      </c>
      <c r="C136" s="106">
        <f t="shared" si="39"/>
        <v>1</v>
      </c>
      <c r="D136" s="82">
        <v>1250</v>
      </c>
      <c r="E136" s="327">
        <f t="shared" si="40"/>
        <v>1250</v>
      </c>
      <c r="F136" s="85"/>
      <c r="G136" s="67">
        <f t="shared" si="41"/>
        <v>0</v>
      </c>
      <c r="H136" s="68"/>
      <c r="I136" s="67">
        <f t="shared" si="42"/>
        <v>0</v>
      </c>
      <c r="J136" s="68"/>
      <c r="K136" s="69">
        <f t="shared" si="43"/>
        <v>0</v>
      </c>
      <c r="L136" s="70"/>
      <c r="M136" s="67">
        <f t="shared" si="44"/>
        <v>0</v>
      </c>
      <c r="N136" s="68"/>
      <c r="O136" s="67">
        <f t="shared" si="45"/>
        <v>0</v>
      </c>
      <c r="P136" s="68"/>
      <c r="Q136" s="69">
        <f t="shared" si="38"/>
        <v>0</v>
      </c>
      <c r="R136" s="496">
        <v>1</v>
      </c>
      <c r="S136" s="67">
        <f t="shared" si="46"/>
        <v>1250</v>
      </c>
      <c r="T136" s="115"/>
      <c r="U136" s="67">
        <f t="shared" si="47"/>
        <v>0</v>
      </c>
      <c r="V136" s="68"/>
      <c r="W136" s="69">
        <f t="shared" si="48"/>
        <v>0</v>
      </c>
      <c r="X136" s="66"/>
      <c r="Y136" s="67">
        <f t="shared" si="49"/>
        <v>0</v>
      </c>
      <c r="Z136" s="68"/>
      <c r="AA136" s="67">
        <f t="shared" si="50"/>
        <v>0</v>
      </c>
      <c r="AB136" s="68"/>
      <c r="AC136" s="69">
        <f t="shared" si="51"/>
        <v>0</v>
      </c>
      <c r="AD136" s="104"/>
      <c r="AE136" s="71"/>
      <c r="AF136" s="71"/>
      <c r="AG136" s="71"/>
    </row>
    <row r="137" spans="1:33" s="269" customFormat="1" ht="18" customHeight="1">
      <c r="A137" s="25"/>
      <c r="B137" s="153" t="s">
        <v>211</v>
      </c>
      <c r="C137" s="106">
        <f t="shared" si="39"/>
        <v>5</v>
      </c>
      <c r="D137" s="82">
        <v>450</v>
      </c>
      <c r="E137" s="327">
        <f t="shared" si="40"/>
        <v>2250</v>
      </c>
      <c r="F137" s="85"/>
      <c r="G137" s="67">
        <f t="shared" si="41"/>
        <v>0</v>
      </c>
      <c r="H137" s="68"/>
      <c r="I137" s="67">
        <f t="shared" si="42"/>
        <v>0</v>
      </c>
      <c r="J137" s="68"/>
      <c r="K137" s="69">
        <f t="shared" si="43"/>
        <v>0</v>
      </c>
      <c r="L137" s="70"/>
      <c r="M137" s="67">
        <f t="shared" si="44"/>
        <v>0</v>
      </c>
      <c r="N137" s="68"/>
      <c r="O137" s="67">
        <f t="shared" si="45"/>
        <v>0</v>
      </c>
      <c r="P137" s="68"/>
      <c r="Q137" s="69">
        <f t="shared" si="38"/>
        <v>0</v>
      </c>
      <c r="R137" s="496">
        <v>5</v>
      </c>
      <c r="S137" s="67">
        <f t="shared" si="46"/>
        <v>2250</v>
      </c>
      <c r="T137" s="115"/>
      <c r="U137" s="67">
        <f t="shared" si="47"/>
        <v>0</v>
      </c>
      <c r="V137" s="68"/>
      <c r="W137" s="69">
        <f t="shared" si="48"/>
        <v>0</v>
      </c>
      <c r="X137" s="66"/>
      <c r="Y137" s="67">
        <f t="shared" si="49"/>
        <v>0</v>
      </c>
      <c r="Z137" s="68"/>
      <c r="AA137" s="67">
        <f t="shared" si="50"/>
        <v>0</v>
      </c>
      <c r="AB137" s="68"/>
      <c r="AC137" s="69">
        <f t="shared" si="51"/>
        <v>0</v>
      </c>
      <c r="AD137" s="104"/>
      <c r="AE137" s="71"/>
      <c r="AF137" s="71"/>
      <c r="AG137" s="71"/>
    </row>
    <row r="138" spans="1:33" s="269" customFormat="1" ht="18" customHeight="1">
      <c r="A138" s="25"/>
      <c r="B138" s="153" t="s">
        <v>212</v>
      </c>
      <c r="C138" s="106">
        <f t="shared" si="39"/>
        <v>4</v>
      </c>
      <c r="D138" s="82">
        <v>450</v>
      </c>
      <c r="E138" s="327">
        <f t="shared" si="40"/>
        <v>1800</v>
      </c>
      <c r="F138" s="85"/>
      <c r="G138" s="67">
        <f t="shared" si="41"/>
        <v>0</v>
      </c>
      <c r="H138" s="68"/>
      <c r="I138" s="67">
        <f t="shared" si="42"/>
        <v>0</v>
      </c>
      <c r="J138" s="68"/>
      <c r="K138" s="69">
        <f t="shared" si="43"/>
        <v>0</v>
      </c>
      <c r="L138" s="70"/>
      <c r="M138" s="67">
        <f t="shared" si="44"/>
        <v>0</v>
      </c>
      <c r="N138" s="68"/>
      <c r="O138" s="67">
        <f t="shared" si="45"/>
        <v>0</v>
      </c>
      <c r="P138" s="68"/>
      <c r="Q138" s="69">
        <f t="shared" si="38"/>
        <v>0</v>
      </c>
      <c r="R138" s="496">
        <v>4</v>
      </c>
      <c r="S138" s="67">
        <f t="shared" si="46"/>
        <v>1800</v>
      </c>
      <c r="T138" s="115"/>
      <c r="U138" s="67">
        <f t="shared" si="47"/>
        <v>0</v>
      </c>
      <c r="V138" s="68"/>
      <c r="W138" s="69">
        <f t="shared" si="48"/>
        <v>0</v>
      </c>
      <c r="X138" s="66"/>
      <c r="Y138" s="67">
        <f t="shared" si="49"/>
        <v>0</v>
      </c>
      <c r="Z138" s="68"/>
      <c r="AA138" s="67">
        <f t="shared" si="50"/>
        <v>0</v>
      </c>
      <c r="AB138" s="68"/>
      <c r="AC138" s="69">
        <f t="shared" si="51"/>
        <v>0</v>
      </c>
      <c r="AD138" s="104"/>
      <c r="AE138" s="71"/>
      <c r="AF138" s="71"/>
      <c r="AG138" s="71"/>
    </row>
    <row r="139" spans="1:33" s="269" customFormat="1" ht="18" customHeight="1">
      <c r="A139" s="25"/>
      <c r="B139" s="153" t="s">
        <v>213</v>
      </c>
      <c r="C139" s="106">
        <f t="shared" si="39"/>
        <v>1</v>
      </c>
      <c r="D139" s="82">
        <v>100</v>
      </c>
      <c r="E139" s="327">
        <f t="shared" si="40"/>
        <v>100</v>
      </c>
      <c r="F139" s="85"/>
      <c r="G139" s="67">
        <f t="shared" si="41"/>
        <v>0</v>
      </c>
      <c r="H139" s="68"/>
      <c r="I139" s="67">
        <f t="shared" si="42"/>
        <v>0</v>
      </c>
      <c r="J139" s="68"/>
      <c r="K139" s="69">
        <f t="shared" si="43"/>
        <v>0</v>
      </c>
      <c r="L139" s="70"/>
      <c r="M139" s="67">
        <f t="shared" si="44"/>
        <v>0</v>
      </c>
      <c r="N139" s="68"/>
      <c r="O139" s="67">
        <f t="shared" si="45"/>
        <v>0</v>
      </c>
      <c r="P139" s="68"/>
      <c r="Q139" s="69">
        <f t="shared" si="38"/>
        <v>0</v>
      </c>
      <c r="R139" s="496">
        <v>1</v>
      </c>
      <c r="S139" s="67">
        <f t="shared" si="46"/>
        <v>100</v>
      </c>
      <c r="T139" s="115"/>
      <c r="U139" s="67">
        <f t="shared" si="47"/>
        <v>0</v>
      </c>
      <c r="V139" s="68"/>
      <c r="W139" s="69">
        <f t="shared" si="48"/>
        <v>0</v>
      </c>
      <c r="X139" s="66"/>
      <c r="Y139" s="67">
        <f t="shared" si="49"/>
        <v>0</v>
      </c>
      <c r="Z139" s="68"/>
      <c r="AA139" s="67">
        <f t="shared" si="50"/>
        <v>0</v>
      </c>
      <c r="AB139" s="68"/>
      <c r="AC139" s="69">
        <f t="shared" si="51"/>
        <v>0</v>
      </c>
      <c r="AD139" s="104"/>
      <c r="AE139" s="71"/>
      <c r="AF139" s="71"/>
      <c r="AG139" s="71"/>
    </row>
    <row r="140" spans="1:33" s="269" customFormat="1" ht="18" customHeight="1">
      <c r="A140" s="25"/>
      <c r="B140" s="153" t="s">
        <v>214</v>
      </c>
      <c r="C140" s="106">
        <f t="shared" si="39"/>
        <v>20</v>
      </c>
      <c r="D140" s="82">
        <v>80</v>
      </c>
      <c r="E140" s="327">
        <f t="shared" si="40"/>
        <v>1600</v>
      </c>
      <c r="F140" s="85"/>
      <c r="G140" s="67">
        <f t="shared" si="41"/>
        <v>0</v>
      </c>
      <c r="H140" s="68"/>
      <c r="I140" s="67">
        <f t="shared" si="42"/>
        <v>0</v>
      </c>
      <c r="J140" s="68"/>
      <c r="K140" s="69">
        <f t="shared" si="43"/>
        <v>0</v>
      </c>
      <c r="L140" s="70"/>
      <c r="M140" s="67">
        <f t="shared" si="44"/>
        <v>0</v>
      </c>
      <c r="N140" s="68"/>
      <c r="O140" s="67">
        <f t="shared" si="45"/>
        <v>0</v>
      </c>
      <c r="P140" s="68"/>
      <c r="Q140" s="69">
        <f t="shared" si="38"/>
        <v>0</v>
      </c>
      <c r="R140" s="496">
        <v>20</v>
      </c>
      <c r="S140" s="67">
        <f t="shared" si="46"/>
        <v>1600</v>
      </c>
      <c r="T140" s="115"/>
      <c r="U140" s="67">
        <f t="shared" si="47"/>
        <v>0</v>
      </c>
      <c r="V140" s="68"/>
      <c r="W140" s="69">
        <f t="shared" si="48"/>
        <v>0</v>
      </c>
      <c r="X140" s="66"/>
      <c r="Y140" s="67">
        <f t="shared" si="49"/>
        <v>0</v>
      </c>
      <c r="Z140" s="68"/>
      <c r="AA140" s="67">
        <f t="shared" si="50"/>
        <v>0</v>
      </c>
      <c r="AB140" s="68"/>
      <c r="AC140" s="69">
        <f t="shared" si="51"/>
        <v>0</v>
      </c>
      <c r="AD140" s="104"/>
      <c r="AE140" s="71"/>
      <c r="AF140" s="71"/>
      <c r="AG140" s="71"/>
    </row>
    <row r="141" spans="1:33" s="269" customFormat="1" ht="18" customHeight="1">
      <c r="A141" s="25"/>
      <c r="B141" s="153" t="s">
        <v>215</v>
      </c>
      <c r="C141" s="106">
        <f t="shared" si="39"/>
        <v>3</v>
      </c>
      <c r="D141" s="82">
        <v>3500</v>
      </c>
      <c r="E141" s="327">
        <f t="shared" si="40"/>
        <v>10500</v>
      </c>
      <c r="F141" s="85"/>
      <c r="G141" s="67">
        <f t="shared" si="41"/>
        <v>0</v>
      </c>
      <c r="H141" s="68"/>
      <c r="I141" s="67">
        <f t="shared" si="42"/>
        <v>0</v>
      </c>
      <c r="J141" s="68"/>
      <c r="K141" s="69">
        <f t="shared" si="43"/>
        <v>0</v>
      </c>
      <c r="L141" s="70"/>
      <c r="M141" s="67">
        <f t="shared" si="44"/>
        <v>0</v>
      </c>
      <c r="N141" s="68"/>
      <c r="O141" s="67">
        <f t="shared" si="45"/>
        <v>0</v>
      </c>
      <c r="P141" s="68"/>
      <c r="Q141" s="69">
        <f t="shared" si="38"/>
        <v>0</v>
      </c>
      <c r="R141" s="496">
        <v>3</v>
      </c>
      <c r="S141" s="67">
        <f t="shared" si="46"/>
        <v>10500</v>
      </c>
      <c r="T141" s="115"/>
      <c r="U141" s="67">
        <f t="shared" si="47"/>
        <v>0</v>
      </c>
      <c r="V141" s="68"/>
      <c r="W141" s="69">
        <f t="shared" si="48"/>
        <v>0</v>
      </c>
      <c r="X141" s="66"/>
      <c r="Y141" s="67">
        <f t="shared" si="49"/>
        <v>0</v>
      </c>
      <c r="Z141" s="68"/>
      <c r="AA141" s="67">
        <f t="shared" si="50"/>
        <v>0</v>
      </c>
      <c r="AB141" s="68"/>
      <c r="AC141" s="69">
        <f t="shared" si="51"/>
        <v>0</v>
      </c>
      <c r="AD141" s="104"/>
      <c r="AE141" s="71"/>
      <c r="AF141" s="71"/>
      <c r="AG141" s="71"/>
    </row>
    <row r="142" spans="1:33" s="269" customFormat="1" ht="18" customHeight="1">
      <c r="A142" s="25"/>
      <c r="B142" s="153" t="s">
        <v>216</v>
      </c>
      <c r="C142" s="106">
        <f t="shared" si="39"/>
        <v>1</v>
      </c>
      <c r="D142" s="82">
        <v>300</v>
      </c>
      <c r="E142" s="327">
        <f t="shared" si="40"/>
        <v>300</v>
      </c>
      <c r="F142" s="85"/>
      <c r="G142" s="67">
        <f t="shared" si="41"/>
        <v>0</v>
      </c>
      <c r="H142" s="68"/>
      <c r="I142" s="67">
        <f t="shared" si="42"/>
        <v>0</v>
      </c>
      <c r="J142" s="68"/>
      <c r="K142" s="69">
        <f t="shared" si="43"/>
        <v>0</v>
      </c>
      <c r="L142" s="70"/>
      <c r="M142" s="67">
        <f t="shared" si="44"/>
        <v>0</v>
      </c>
      <c r="N142" s="68"/>
      <c r="O142" s="67">
        <f t="shared" si="45"/>
        <v>0</v>
      </c>
      <c r="P142" s="68"/>
      <c r="Q142" s="69">
        <f t="shared" si="38"/>
        <v>0</v>
      </c>
      <c r="R142" s="496">
        <v>1</v>
      </c>
      <c r="S142" s="67">
        <f t="shared" si="46"/>
        <v>300</v>
      </c>
      <c r="T142" s="115"/>
      <c r="U142" s="67">
        <f t="shared" si="47"/>
        <v>0</v>
      </c>
      <c r="V142" s="68"/>
      <c r="W142" s="69">
        <f t="shared" si="48"/>
        <v>0</v>
      </c>
      <c r="X142" s="66"/>
      <c r="Y142" s="67">
        <f t="shared" si="49"/>
        <v>0</v>
      </c>
      <c r="Z142" s="68"/>
      <c r="AA142" s="67">
        <f t="shared" si="50"/>
        <v>0</v>
      </c>
      <c r="AB142" s="68"/>
      <c r="AC142" s="69">
        <f t="shared" si="51"/>
        <v>0</v>
      </c>
      <c r="AD142" s="104"/>
      <c r="AE142" s="71"/>
      <c r="AF142" s="71"/>
      <c r="AG142" s="71"/>
    </row>
    <row r="143" spans="1:33" s="269" customFormat="1" ht="18" customHeight="1">
      <c r="A143" s="25"/>
      <c r="B143" s="153" t="s">
        <v>217</v>
      </c>
      <c r="C143" s="106">
        <f t="shared" si="39"/>
        <v>1</v>
      </c>
      <c r="D143" s="82">
        <v>40</v>
      </c>
      <c r="E143" s="327">
        <f t="shared" si="40"/>
        <v>40</v>
      </c>
      <c r="F143" s="85"/>
      <c r="G143" s="67">
        <f t="shared" si="41"/>
        <v>0</v>
      </c>
      <c r="H143" s="68"/>
      <c r="I143" s="67">
        <f t="shared" si="42"/>
        <v>0</v>
      </c>
      <c r="J143" s="68"/>
      <c r="K143" s="69">
        <f t="shared" si="43"/>
        <v>0</v>
      </c>
      <c r="L143" s="70"/>
      <c r="M143" s="67">
        <f t="shared" si="44"/>
        <v>0</v>
      </c>
      <c r="N143" s="68"/>
      <c r="O143" s="67">
        <f t="shared" si="45"/>
        <v>0</v>
      </c>
      <c r="P143" s="68"/>
      <c r="Q143" s="69">
        <f t="shared" si="38"/>
        <v>0</v>
      </c>
      <c r="R143" s="496">
        <v>1</v>
      </c>
      <c r="S143" s="67">
        <f t="shared" si="46"/>
        <v>40</v>
      </c>
      <c r="T143" s="115"/>
      <c r="U143" s="67">
        <f t="shared" si="47"/>
        <v>0</v>
      </c>
      <c r="V143" s="68"/>
      <c r="W143" s="69">
        <f t="shared" si="48"/>
        <v>0</v>
      </c>
      <c r="X143" s="66"/>
      <c r="Y143" s="67">
        <f t="shared" si="49"/>
        <v>0</v>
      </c>
      <c r="Z143" s="68"/>
      <c r="AA143" s="67">
        <f t="shared" si="50"/>
        <v>0</v>
      </c>
      <c r="AB143" s="68"/>
      <c r="AC143" s="69">
        <f t="shared" si="51"/>
        <v>0</v>
      </c>
      <c r="AD143" s="104"/>
      <c r="AE143" s="71"/>
      <c r="AF143" s="71"/>
      <c r="AG143" s="71"/>
    </row>
    <row r="144" spans="1:33" s="269" customFormat="1" ht="18" customHeight="1">
      <c r="A144" s="25"/>
      <c r="B144" s="153" t="s">
        <v>218</v>
      </c>
      <c r="C144" s="106">
        <f t="shared" si="39"/>
        <v>1</v>
      </c>
      <c r="D144" s="82">
        <v>850</v>
      </c>
      <c r="E144" s="327">
        <f t="shared" si="40"/>
        <v>850</v>
      </c>
      <c r="F144" s="85"/>
      <c r="G144" s="67">
        <f t="shared" si="41"/>
        <v>0</v>
      </c>
      <c r="H144" s="68"/>
      <c r="I144" s="67">
        <f t="shared" si="42"/>
        <v>0</v>
      </c>
      <c r="J144" s="68"/>
      <c r="K144" s="69">
        <f t="shared" si="43"/>
        <v>0</v>
      </c>
      <c r="L144" s="70"/>
      <c r="M144" s="67">
        <f t="shared" si="44"/>
        <v>0</v>
      </c>
      <c r="N144" s="68"/>
      <c r="O144" s="67">
        <f t="shared" si="45"/>
        <v>0</v>
      </c>
      <c r="P144" s="68"/>
      <c r="Q144" s="69">
        <f t="shared" si="38"/>
        <v>0</v>
      </c>
      <c r="R144" s="496">
        <v>1</v>
      </c>
      <c r="S144" s="67">
        <f t="shared" si="46"/>
        <v>850</v>
      </c>
      <c r="T144" s="115"/>
      <c r="U144" s="67">
        <f t="shared" si="47"/>
        <v>0</v>
      </c>
      <c r="V144" s="68"/>
      <c r="W144" s="69">
        <f t="shared" si="48"/>
        <v>0</v>
      </c>
      <c r="X144" s="66"/>
      <c r="Y144" s="67">
        <f t="shared" si="49"/>
        <v>0</v>
      </c>
      <c r="Z144" s="68"/>
      <c r="AA144" s="67">
        <f t="shared" si="50"/>
        <v>0</v>
      </c>
      <c r="AB144" s="68"/>
      <c r="AC144" s="69">
        <f t="shared" si="51"/>
        <v>0</v>
      </c>
      <c r="AD144" s="104"/>
      <c r="AE144" s="71"/>
      <c r="AF144" s="71"/>
      <c r="AG144" s="71"/>
    </row>
    <row r="145" spans="1:33" s="269" customFormat="1" ht="18" customHeight="1">
      <c r="A145" s="25"/>
      <c r="B145" s="153" t="s">
        <v>219</v>
      </c>
      <c r="C145" s="106">
        <f t="shared" si="39"/>
        <v>5</v>
      </c>
      <c r="D145" s="82">
        <v>70</v>
      </c>
      <c r="E145" s="327">
        <f t="shared" si="40"/>
        <v>350</v>
      </c>
      <c r="F145" s="85"/>
      <c r="G145" s="67">
        <f t="shared" si="41"/>
        <v>0</v>
      </c>
      <c r="H145" s="68"/>
      <c r="I145" s="67">
        <f t="shared" si="42"/>
        <v>0</v>
      </c>
      <c r="J145" s="68"/>
      <c r="K145" s="69">
        <f t="shared" si="43"/>
        <v>0</v>
      </c>
      <c r="L145" s="70"/>
      <c r="M145" s="67">
        <f t="shared" si="44"/>
        <v>0</v>
      </c>
      <c r="N145" s="68"/>
      <c r="O145" s="67">
        <f t="shared" si="45"/>
        <v>0</v>
      </c>
      <c r="P145" s="68"/>
      <c r="Q145" s="69">
        <f t="shared" si="38"/>
        <v>0</v>
      </c>
      <c r="R145" s="496">
        <v>5</v>
      </c>
      <c r="S145" s="67">
        <f t="shared" si="46"/>
        <v>350</v>
      </c>
      <c r="T145" s="115"/>
      <c r="U145" s="67">
        <f t="shared" si="47"/>
        <v>0</v>
      </c>
      <c r="V145" s="68"/>
      <c r="W145" s="69">
        <f t="shared" si="48"/>
        <v>0</v>
      </c>
      <c r="X145" s="66"/>
      <c r="Y145" s="67">
        <f t="shared" si="49"/>
        <v>0</v>
      </c>
      <c r="Z145" s="68"/>
      <c r="AA145" s="67">
        <f t="shared" si="50"/>
        <v>0</v>
      </c>
      <c r="AB145" s="68"/>
      <c r="AC145" s="69">
        <f t="shared" si="51"/>
        <v>0</v>
      </c>
      <c r="AD145" s="104"/>
      <c r="AE145" s="71"/>
      <c r="AF145" s="71"/>
      <c r="AG145" s="71"/>
    </row>
    <row r="146" spans="1:33" s="269" customFormat="1" ht="18" customHeight="1">
      <c r="A146" s="25"/>
      <c r="B146" s="153" t="s">
        <v>220</v>
      </c>
      <c r="C146" s="106">
        <f t="shared" si="39"/>
        <v>1</v>
      </c>
      <c r="D146" s="82">
        <v>100</v>
      </c>
      <c r="E146" s="327">
        <f t="shared" si="40"/>
        <v>100</v>
      </c>
      <c r="F146" s="85"/>
      <c r="G146" s="67">
        <f t="shared" si="41"/>
        <v>0</v>
      </c>
      <c r="H146" s="68"/>
      <c r="I146" s="67">
        <f t="shared" si="42"/>
        <v>0</v>
      </c>
      <c r="J146" s="68"/>
      <c r="K146" s="69">
        <f t="shared" si="43"/>
        <v>0</v>
      </c>
      <c r="L146" s="70"/>
      <c r="M146" s="67">
        <f t="shared" si="44"/>
        <v>0</v>
      </c>
      <c r="N146" s="68"/>
      <c r="O146" s="67">
        <f t="shared" si="45"/>
        <v>0</v>
      </c>
      <c r="P146" s="68"/>
      <c r="Q146" s="69">
        <f t="shared" si="38"/>
        <v>0</v>
      </c>
      <c r="R146" s="496">
        <v>1</v>
      </c>
      <c r="S146" s="67">
        <f t="shared" si="46"/>
        <v>100</v>
      </c>
      <c r="T146" s="115"/>
      <c r="U146" s="67">
        <f t="shared" si="47"/>
        <v>0</v>
      </c>
      <c r="V146" s="68"/>
      <c r="W146" s="69">
        <f t="shared" si="48"/>
        <v>0</v>
      </c>
      <c r="X146" s="66"/>
      <c r="Y146" s="67">
        <f t="shared" si="49"/>
        <v>0</v>
      </c>
      <c r="Z146" s="68"/>
      <c r="AA146" s="67">
        <f t="shared" si="50"/>
        <v>0</v>
      </c>
      <c r="AB146" s="68"/>
      <c r="AC146" s="69">
        <f t="shared" si="51"/>
        <v>0</v>
      </c>
      <c r="AD146" s="104"/>
      <c r="AE146" s="71"/>
      <c r="AF146" s="71"/>
      <c r="AG146" s="71"/>
    </row>
    <row r="147" spans="1:33" s="269" customFormat="1" ht="18" customHeight="1">
      <c r="A147" s="25"/>
      <c r="B147" s="153" t="s">
        <v>221</v>
      </c>
      <c r="C147" s="106">
        <f t="shared" si="39"/>
        <v>1</v>
      </c>
      <c r="D147" s="82">
        <v>50</v>
      </c>
      <c r="E147" s="327">
        <f t="shared" si="40"/>
        <v>50</v>
      </c>
      <c r="F147" s="85"/>
      <c r="G147" s="67">
        <f t="shared" si="41"/>
        <v>0</v>
      </c>
      <c r="H147" s="68"/>
      <c r="I147" s="67">
        <f t="shared" si="42"/>
        <v>0</v>
      </c>
      <c r="J147" s="68"/>
      <c r="K147" s="69">
        <f t="shared" si="43"/>
        <v>0</v>
      </c>
      <c r="L147" s="70"/>
      <c r="M147" s="67">
        <f t="shared" si="44"/>
        <v>0</v>
      </c>
      <c r="N147" s="68"/>
      <c r="O147" s="67">
        <f t="shared" si="45"/>
        <v>0</v>
      </c>
      <c r="P147" s="68"/>
      <c r="Q147" s="69">
        <f t="shared" si="38"/>
        <v>0</v>
      </c>
      <c r="R147" s="496">
        <v>1</v>
      </c>
      <c r="S147" s="67">
        <f t="shared" si="46"/>
        <v>50</v>
      </c>
      <c r="T147" s="115"/>
      <c r="U147" s="67">
        <f t="shared" si="47"/>
        <v>0</v>
      </c>
      <c r="V147" s="68"/>
      <c r="W147" s="69">
        <f t="shared" si="48"/>
        <v>0</v>
      </c>
      <c r="X147" s="66"/>
      <c r="Y147" s="67">
        <f t="shared" si="49"/>
        <v>0</v>
      </c>
      <c r="Z147" s="68"/>
      <c r="AA147" s="67">
        <f t="shared" si="50"/>
        <v>0</v>
      </c>
      <c r="AB147" s="68"/>
      <c r="AC147" s="69">
        <f t="shared" si="51"/>
        <v>0</v>
      </c>
      <c r="AD147" s="104"/>
      <c r="AE147" s="71"/>
      <c r="AF147" s="71"/>
      <c r="AG147" s="71"/>
    </row>
    <row r="148" spans="1:33" s="269" customFormat="1" ht="18" customHeight="1">
      <c r="A148" s="25"/>
      <c r="B148" s="153" t="s">
        <v>222</v>
      </c>
      <c r="C148" s="106">
        <f t="shared" si="39"/>
        <v>1</v>
      </c>
      <c r="D148" s="82">
        <v>50</v>
      </c>
      <c r="E148" s="327">
        <f t="shared" si="40"/>
        <v>50</v>
      </c>
      <c r="F148" s="85"/>
      <c r="G148" s="67">
        <f t="shared" si="41"/>
        <v>0</v>
      </c>
      <c r="H148" s="68"/>
      <c r="I148" s="67">
        <f t="shared" si="42"/>
        <v>0</v>
      </c>
      <c r="J148" s="68"/>
      <c r="K148" s="69">
        <f t="shared" si="43"/>
        <v>0</v>
      </c>
      <c r="L148" s="70"/>
      <c r="M148" s="67">
        <f t="shared" si="44"/>
        <v>0</v>
      </c>
      <c r="N148" s="68"/>
      <c r="O148" s="67">
        <f t="shared" si="45"/>
        <v>0</v>
      </c>
      <c r="P148" s="68"/>
      <c r="Q148" s="69">
        <f t="shared" si="38"/>
        <v>0</v>
      </c>
      <c r="R148" s="496">
        <v>1</v>
      </c>
      <c r="S148" s="67">
        <f t="shared" si="46"/>
        <v>50</v>
      </c>
      <c r="T148" s="115"/>
      <c r="U148" s="67">
        <f t="shared" si="47"/>
        <v>0</v>
      </c>
      <c r="V148" s="68"/>
      <c r="W148" s="69">
        <f t="shared" si="48"/>
        <v>0</v>
      </c>
      <c r="X148" s="66"/>
      <c r="Y148" s="67">
        <f t="shared" si="49"/>
        <v>0</v>
      </c>
      <c r="Z148" s="68"/>
      <c r="AA148" s="67">
        <f t="shared" si="50"/>
        <v>0</v>
      </c>
      <c r="AB148" s="68"/>
      <c r="AC148" s="69">
        <f t="shared" si="51"/>
        <v>0</v>
      </c>
      <c r="AD148" s="104"/>
      <c r="AE148" s="71"/>
      <c r="AF148" s="71"/>
      <c r="AG148" s="71"/>
    </row>
    <row r="149" spans="1:33" s="269" customFormat="1" ht="18" customHeight="1">
      <c r="A149" s="25"/>
      <c r="B149" s="153" t="s">
        <v>223</v>
      </c>
      <c r="C149" s="106">
        <f t="shared" si="39"/>
        <v>3</v>
      </c>
      <c r="D149" s="82">
        <v>25</v>
      </c>
      <c r="E149" s="327">
        <f t="shared" si="40"/>
        <v>75</v>
      </c>
      <c r="F149" s="85"/>
      <c r="G149" s="67">
        <f t="shared" si="41"/>
        <v>0</v>
      </c>
      <c r="H149" s="68"/>
      <c r="I149" s="67">
        <f t="shared" si="42"/>
        <v>0</v>
      </c>
      <c r="J149" s="68"/>
      <c r="K149" s="69">
        <f t="shared" si="43"/>
        <v>0</v>
      </c>
      <c r="L149" s="70"/>
      <c r="M149" s="67">
        <f t="shared" si="44"/>
        <v>0</v>
      </c>
      <c r="N149" s="68"/>
      <c r="O149" s="67">
        <f t="shared" si="45"/>
        <v>0</v>
      </c>
      <c r="P149" s="68"/>
      <c r="Q149" s="69">
        <f t="shared" si="38"/>
        <v>0</v>
      </c>
      <c r="R149" s="496">
        <v>3</v>
      </c>
      <c r="S149" s="67">
        <f t="shared" si="46"/>
        <v>75</v>
      </c>
      <c r="T149" s="115"/>
      <c r="U149" s="67">
        <f t="shared" si="47"/>
        <v>0</v>
      </c>
      <c r="V149" s="68"/>
      <c r="W149" s="69">
        <f t="shared" si="48"/>
        <v>0</v>
      </c>
      <c r="X149" s="66"/>
      <c r="Y149" s="67">
        <f t="shared" si="49"/>
        <v>0</v>
      </c>
      <c r="Z149" s="68"/>
      <c r="AA149" s="67">
        <f t="shared" si="50"/>
        <v>0</v>
      </c>
      <c r="AB149" s="68"/>
      <c r="AC149" s="69">
        <f t="shared" si="51"/>
        <v>0</v>
      </c>
      <c r="AD149" s="104"/>
      <c r="AE149" s="71"/>
      <c r="AF149" s="71"/>
      <c r="AG149" s="71"/>
    </row>
    <row r="150" spans="1:33" s="269" customFormat="1" ht="18" customHeight="1">
      <c r="A150" s="25"/>
      <c r="B150" s="305" t="s">
        <v>501</v>
      </c>
      <c r="C150" s="106">
        <f t="shared" si="39"/>
        <v>15</v>
      </c>
      <c r="D150" s="82">
        <v>15</v>
      </c>
      <c r="E150" s="327">
        <f t="shared" si="40"/>
        <v>225</v>
      </c>
      <c r="F150" s="85"/>
      <c r="G150" s="67">
        <f t="shared" si="41"/>
        <v>0</v>
      </c>
      <c r="H150" s="68"/>
      <c r="I150" s="67">
        <f t="shared" si="42"/>
        <v>0</v>
      </c>
      <c r="J150" s="68"/>
      <c r="K150" s="69">
        <f t="shared" si="43"/>
        <v>0</v>
      </c>
      <c r="L150" s="70"/>
      <c r="M150" s="67">
        <f t="shared" si="44"/>
        <v>0</v>
      </c>
      <c r="N150" s="68"/>
      <c r="O150" s="67">
        <f t="shared" si="45"/>
        <v>0</v>
      </c>
      <c r="P150" s="68"/>
      <c r="Q150" s="69">
        <f t="shared" ref="Q150:Q166" si="52">P150*D150</f>
        <v>0</v>
      </c>
      <c r="R150" s="496">
        <v>15</v>
      </c>
      <c r="S150" s="67">
        <f t="shared" si="46"/>
        <v>225</v>
      </c>
      <c r="T150" s="115"/>
      <c r="U150" s="67">
        <f t="shared" si="47"/>
        <v>0</v>
      </c>
      <c r="V150" s="68"/>
      <c r="W150" s="69">
        <f t="shared" si="48"/>
        <v>0</v>
      </c>
      <c r="X150" s="66"/>
      <c r="Y150" s="67">
        <f t="shared" si="49"/>
        <v>0</v>
      </c>
      <c r="Z150" s="68"/>
      <c r="AA150" s="67">
        <f t="shared" si="50"/>
        <v>0</v>
      </c>
      <c r="AB150" s="68"/>
      <c r="AC150" s="69">
        <f t="shared" si="51"/>
        <v>0</v>
      </c>
      <c r="AD150" s="104"/>
      <c r="AE150" s="71"/>
      <c r="AF150" s="71"/>
      <c r="AG150" s="71"/>
    </row>
    <row r="151" spans="1:33" s="269" customFormat="1" ht="18" customHeight="1">
      <c r="A151" s="25"/>
      <c r="B151" s="153" t="s">
        <v>224</v>
      </c>
      <c r="C151" s="106">
        <f t="shared" ref="C151:C166" si="53">F151+H151+J151+L151+N151+P151+R151+T151+X151+V151+Z151+AB151</f>
        <v>1</v>
      </c>
      <c r="D151" s="82">
        <v>50</v>
      </c>
      <c r="E151" s="327">
        <f t="shared" ref="E151:E166" si="54">C151*D151</f>
        <v>50</v>
      </c>
      <c r="F151" s="85"/>
      <c r="G151" s="67">
        <f t="shared" ref="G151:G166" si="55">D151*F151</f>
        <v>0</v>
      </c>
      <c r="H151" s="68"/>
      <c r="I151" s="67">
        <f t="shared" ref="I151:I166" si="56">H151*D151</f>
        <v>0</v>
      </c>
      <c r="J151" s="68"/>
      <c r="K151" s="69">
        <f t="shared" ref="K151:K166" si="57">D151*J151</f>
        <v>0</v>
      </c>
      <c r="L151" s="70"/>
      <c r="M151" s="67">
        <f t="shared" ref="M151:M166" si="58">L151*D151</f>
        <v>0</v>
      </c>
      <c r="N151" s="68"/>
      <c r="O151" s="67">
        <f t="shared" ref="O151:O166" si="59">N151*D151</f>
        <v>0</v>
      </c>
      <c r="P151" s="68"/>
      <c r="Q151" s="69">
        <f t="shared" si="52"/>
        <v>0</v>
      </c>
      <c r="R151" s="496">
        <v>1</v>
      </c>
      <c r="S151" s="67">
        <f t="shared" ref="S151:S166" si="60">R151*D151</f>
        <v>50</v>
      </c>
      <c r="T151" s="115"/>
      <c r="U151" s="67">
        <f t="shared" ref="U151:U166" si="61">T151*D151</f>
        <v>0</v>
      </c>
      <c r="V151" s="68"/>
      <c r="W151" s="69">
        <f t="shared" ref="W151:W166" si="62">V151*D151</f>
        <v>0</v>
      </c>
      <c r="X151" s="66"/>
      <c r="Y151" s="67">
        <f t="shared" ref="Y151:Y166" si="63">X151*D151</f>
        <v>0</v>
      </c>
      <c r="Z151" s="68"/>
      <c r="AA151" s="67">
        <f t="shared" ref="AA151:AA166" si="64">Z151*D151</f>
        <v>0</v>
      </c>
      <c r="AB151" s="68"/>
      <c r="AC151" s="69">
        <f t="shared" ref="AC151:AC166" si="65">AB151*D151</f>
        <v>0</v>
      </c>
      <c r="AD151" s="104"/>
      <c r="AE151" s="71"/>
      <c r="AF151" s="71"/>
      <c r="AG151" s="71"/>
    </row>
    <row r="152" spans="1:33" s="269" customFormat="1" ht="18" customHeight="1">
      <c r="A152" s="25"/>
      <c r="B152" s="153" t="s">
        <v>225</v>
      </c>
      <c r="C152" s="106">
        <f t="shared" si="53"/>
        <v>1</v>
      </c>
      <c r="D152" s="82">
        <v>40</v>
      </c>
      <c r="E152" s="327">
        <f t="shared" si="54"/>
        <v>40</v>
      </c>
      <c r="F152" s="85"/>
      <c r="G152" s="67">
        <f t="shared" si="55"/>
        <v>0</v>
      </c>
      <c r="H152" s="68"/>
      <c r="I152" s="67">
        <f t="shared" si="56"/>
        <v>0</v>
      </c>
      <c r="J152" s="68"/>
      <c r="K152" s="69">
        <f t="shared" si="57"/>
        <v>0</v>
      </c>
      <c r="L152" s="70"/>
      <c r="M152" s="67">
        <f t="shared" si="58"/>
        <v>0</v>
      </c>
      <c r="N152" s="68"/>
      <c r="O152" s="67">
        <f t="shared" si="59"/>
        <v>0</v>
      </c>
      <c r="P152" s="68"/>
      <c r="Q152" s="69">
        <f t="shared" si="52"/>
        <v>0</v>
      </c>
      <c r="R152" s="496">
        <v>1</v>
      </c>
      <c r="S152" s="67">
        <f t="shared" si="60"/>
        <v>40</v>
      </c>
      <c r="T152" s="115"/>
      <c r="U152" s="67">
        <f t="shared" si="61"/>
        <v>0</v>
      </c>
      <c r="V152" s="68"/>
      <c r="W152" s="69">
        <f t="shared" si="62"/>
        <v>0</v>
      </c>
      <c r="X152" s="66"/>
      <c r="Y152" s="67">
        <f t="shared" si="63"/>
        <v>0</v>
      </c>
      <c r="Z152" s="68"/>
      <c r="AA152" s="67">
        <f t="shared" si="64"/>
        <v>0</v>
      </c>
      <c r="AB152" s="68"/>
      <c r="AC152" s="69">
        <f t="shared" si="65"/>
        <v>0</v>
      </c>
      <c r="AD152" s="104"/>
      <c r="AE152" s="71"/>
      <c r="AF152" s="71"/>
      <c r="AG152" s="71"/>
    </row>
    <row r="153" spans="1:33" s="269" customFormat="1" ht="18" customHeight="1">
      <c r="A153" s="25"/>
      <c r="B153" s="153" t="s">
        <v>226</v>
      </c>
      <c r="C153" s="106">
        <f t="shared" si="53"/>
        <v>2</v>
      </c>
      <c r="D153" s="82">
        <v>20</v>
      </c>
      <c r="E153" s="327">
        <f t="shared" si="54"/>
        <v>40</v>
      </c>
      <c r="F153" s="85"/>
      <c r="G153" s="67">
        <f t="shared" si="55"/>
        <v>0</v>
      </c>
      <c r="H153" s="68"/>
      <c r="I153" s="67">
        <f t="shared" si="56"/>
        <v>0</v>
      </c>
      <c r="J153" s="68"/>
      <c r="K153" s="69">
        <f t="shared" si="57"/>
        <v>0</v>
      </c>
      <c r="L153" s="70"/>
      <c r="M153" s="67">
        <f t="shared" si="58"/>
        <v>0</v>
      </c>
      <c r="N153" s="68"/>
      <c r="O153" s="67">
        <f t="shared" si="59"/>
        <v>0</v>
      </c>
      <c r="P153" s="68"/>
      <c r="Q153" s="69">
        <f t="shared" si="52"/>
        <v>0</v>
      </c>
      <c r="R153" s="496">
        <v>2</v>
      </c>
      <c r="S153" s="67">
        <f t="shared" si="60"/>
        <v>40</v>
      </c>
      <c r="T153" s="115"/>
      <c r="U153" s="67">
        <f t="shared" si="61"/>
        <v>0</v>
      </c>
      <c r="V153" s="115"/>
      <c r="W153" s="69">
        <f t="shared" si="62"/>
        <v>0</v>
      </c>
      <c r="X153" s="66"/>
      <c r="Y153" s="67">
        <f t="shared" si="63"/>
        <v>0</v>
      </c>
      <c r="Z153" s="68"/>
      <c r="AA153" s="67">
        <f t="shared" si="64"/>
        <v>0</v>
      </c>
      <c r="AB153" s="68"/>
      <c r="AC153" s="69">
        <f t="shared" si="65"/>
        <v>0</v>
      </c>
      <c r="AD153" s="104"/>
      <c r="AE153" s="71"/>
      <c r="AF153" s="71"/>
      <c r="AG153" s="71"/>
    </row>
    <row r="154" spans="1:33" s="269" customFormat="1" ht="18" customHeight="1">
      <c r="A154" s="25"/>
      <c r="B154" s="153" t="s">
        <v>227</v>
      </c>
      <c r="C154" s="106">
        <f t="shared" si="53"/>
        <v>2</v>
      </c>
      <c r="D154" s="82">
        <v>12.5</v>
      </c>
      <c r="E154" s="327">
        <f t="shared" si="54"/>
        <v>25</v>
      </c>
      <c r="F154" s="85"/>
      <c r="G154" s="67">
        <f t="shared" si="55"/>
        <v>0</v>
      </c>
      <c r="H154" s="68"/>
      <c r="I154" s="67">
        <f t="shared" si="56"/>
        <v>0</v>
      </c>
      <c r="J154" s="68"/>
      <c r="K154" s="69">
        <f t="shared" si="57"/>
        <v>0</v>
      </c>
      <c r="L154" s="70"/>
      <c r="M154" s="67">
        <f t="shared" si="58"/>
        <v>0</v>
      </c>
      <c r="N154" s="68"/>
      <c r="O154" s="67">
        <f t="shared" si="59"/>
        <v>0</v>
      </c>
      <c r="P154" s="68"/>
      <c r="Q154" s="69">
        <f t="shared" si="52"/>
        <v>0</v>
      </c>
      <c r="R154" s="496">
        <v>2</v>
      </c>
      <c r="S154" s="67">
        <f t="shared" si="60"/>
        <v>25</v>
      </c>
      <c r="T154" s="115"/>
      <c r="U154" s="67">
        <f t="shared" si="61"/>
        <v>0</v>
      </c>
      <c r="V154" s="115"/>
      <c r="W154" s="69">
        <f t="shared" si="62"/>
        <v>0</v>
      </c>
      <c r="X154" s="66"/>
      <c r="Y154" s="67">
        <f t="shared" si="63"/>
        <v>0</v>
      </c>
      <c r="Z154" s="68"/>
      <c r="AA154" s="67">
        <f t="shared" si="64"/>
        <v>0</v>
      </c>
      <c r="AB154" s="68"/>
      <c r="AC154" s="69">
        <f t="shared" si="65"/>
        <v>0</v>
      </c>
      <c r="AD154" s="104"/>
      <c r="AE154" s="71"/>
      <c r="AF154" s="71"/>
      <c r="AG154" s="71"/>
    </row>
    <row r="155" spans="1:33" s="269" customFormat="1" ht="18" customHeight="1">
      <c r="A155" s="25"/>
      <c r="B155" s="153" t="s">
        <v>228</v>
      </c>
      <c r="C155" s="106">
        <f t="shared" si="53"/>
        <v>2</v>
      </c>
      <c r="D155" s="82">
        <v>15</v>
      </c>
      <c r="E155" s="327">
        <f t="shared" si="54"/>
        <v>30</v>
      </c>
      <c r="F155" s="85"/>
      <c r="G155" s="67">
        <f t="shared" si="55"/>
        <v>0</v>
      </c>
      <c r="H155" s="68"/>
      <c r="I155" s="67">
        <f t="shared" si="56"/>
        <v>0</v>
      </c>
      <c r="J155" s="68"/>
      <c r="K155" s="69">
        <f t="shared" si="57"/>
        <v>0</v>
      </c>
      <c r="L155" s="70"/>
      <c r="M155" s="67">
        <f t="shared" si="58"/>
        <v>0</v>
      </c>
      <c r="N155" s="68"/>
      <c r="O155" s="67">
        <f t="shared" si="59"/>
        <v>0</v>
      </c>
      <c r="P155" s="68"/>
      <c r="Q155" s="69">
        <f t="shared" si="52"/>
        <v>0</v>
      </c>
      <c r="R155" s="496">
        <v>2</v>
      </c>
      <c r="S155" s="67">
        <f t="shared" si="60"/>
        <v>30</v>
      </c>
      <c r="T155" s="115"/>
      <c r="U155" s="67">
        <f t="shared" si="61"/>
        <v>0</v>
      </c>
      <c r="V155" s="115"/>
      <c r="W155" s="69">
        <f t="shared" si="62"/>
        <v>0</v>
      </c>
      <c r="X155" s="66"/>
      <c r="Y155" s="67">
        <f t="shared" si="63"/>
        <v>0</v>
      </c>
      <c r="Z155" s="68"/>
      <c r="AA155" s="67">
        <f t="shared" si="64"/>
        <v>0</v>
      </c>
      <c r="AB155" s="68"/>
      <c r="AC155" s="69">
        <f t="shared" si="65"/>
        <v>0</v>
      </c>
      <c r="AD155" s="104"/>
      <c r="AE155" s="71"/>
      <c r="AF155" s="71"/>
      <c r="AG155" s="71"/>
    </row>
    <row r="156" spans="1:33" s="269" customFormat="1" ht="18" customHeight="1">
      <c r="A156" s="25"/>
      <c r="B156" s="153" t="s">
        <v>229</v>
      </c>
      <c r="C156" s="106">
        <f t="shared" si="53"/>
        <v>10</v>
      </c>
      <c r="D156" s="82">
        <v>40</v>
      </c>
      <c r="E156" s="327">
        <f t="shared" si="54"/>
        <v>400</v>
      </c>
      <c r="F156" s="85"/>
      <c r="G156" s="67">
        <f t="shared" si="55"/>
        <v>0</v>
      </c>
      <c r="H156" s="68"/>
      <c r="I156" s="67">
        <f t="shared" si="56"/>
        <v>0</v>
      </c>
      <c r="J156" s="68"/>
      <c r="K156" s="69">
        <f t="shared" si="57"/>
        <v>0</v>
      </c>
      <c r="L156" s="70"/>
      <c r="M156" s="67">
        <f t="shared" si="58"/>
        <v>0</v>
      </c>
      <c r="N156" s="68"/>
      <c r="O156" s="67">
        <f t="shared" si="59"/>
        <v>0</v>
      </c>
      <c r="P156" s="68"/>
      <c r="Q156" s="69">
        <f t="shared" si="52"/>
        <v>0</v>
      </c>
      <c r="R156" s="496">
        <v>10</v>
      </c>
      <c r="S156" s="67">
        <f t="shared" si="60"/>
        <v>400</v>
      </c>
      <c r="T156" s="115"/>
      <c r="U156" s="67">
        <f t="shared" si="61"/>
        <v>0</v>
      </c>
      <c r="V156" s="115"/>
      <c r="W156" s="69">
        <f t="shared" si="62"/>
        <v>0</v>
      </c>
      <c r="X156" s="66"/>
      <c r="Y156" s="67">
        <f t="shared" si="63"/>
        <v>0</v>
      </c>
      <c r="Z156" s="68"/>
      <c r="AA156" s="67">
        <f t="shared" si="64"/>
        <v>0</v>
      </c>
      <c r="AB156" s="68"/>
      <c r="AC156" s="69">
        <f t="shared" si="65"/>
        <v>0</v>
      </c>
      <c r="AD156" s="104"/>
      <c r="AE156" s="71"/>
      <c r="AF156" s="71"/>
      <c r="AG156" s="71"/>
    </row>
    <row r="157" spans="1:33" s="269" customFormat="1" ht="18" customHeight="1">
      <c r="A157" s="25"/>
      <c r="B157" s="153" t="s">
        <v>230</v>
      </c>
      <c r="C157" s="106">
        <f t="shared" si="53"/>
        <v>1</v>
      </c>
      <c r="D157" s="82">
        <v>350</v>
      </c>
      <c r="E157" s="327">
        <f t="shared" si="54"/>
        <v>350</v>
      </c>
      <c r="F157" s="85"/>
      <c r="G157" s="67">
        <f t="shared" si="55"/>
        <v>0</v>
      </c>
      <c r="H157" s="68"/>
      <c r="I157" s="67">
        <f t="shared" si="56"/>
        <v>0</v>
      </c>
      <c r="J157" s="68"/>
      <c r="K157" s="69">
        <f t="shared" si="57"/>
        <v>0</v>
      </c>
      <c r="L157" s="70"/>
      <c r="M157" s="67">
        <f t="shared" si="58"/>
        <v>0</v>
      </c>
      <c r="N157" s="68"/>
      <c r="O157" s="67">
        <f t="shared" si="59"/>
        <v>0</v>
      </c>
      <c r="P157" s="68"/>
      <c r="Q157" s="69">
        <f t="shared" si="52"/>
        <v>0</v>
      </c>
      <c r="R157" s="496">
        <v>1</v>
      </c>
      <c r="S157" s="67">
        <f t="shared" si="60"/>
        <v>350</v>
      </c>
      <c r="T157" s="115"/>
      <c r="U157" s="67">
        <f t="shared" si="61"/>
        <v>0</v>
      </c>
      <c r="V157" s="115"/>
      <c r="W157" s="69">
        <f t="shared" si="62"/>
        <v>0</v>
      </c>
      <c r="X157" s="66"/>
      <c r="Y157" s="67">
        <f t="shared" si="63"/>
        <v>0</v>
      </c>
      <c r="Z157" s="68"/>
      <c r="AA157" s="67">
        <f t="shared" si="64"/>
        <v>0</v>
      </c>
      <c r="AB157" s="68"/>
      <c r="AC157" s="69">
        <f t="shared" si="65"/>
        <v>0</v>
      </c>
      <c r="AD157" s="104"/>
      <c r="AE157" s="71"/>
      <c r="AF157" s="71"/>
      <c r="AG157" s="71"/>
    </row>
    <row r="158" spans="1:33" s="269" customFormat="1" ht="18" customHeight="1">
      <c r="A158" s="25"/>
      <c r="B158" s="153" t="s">
        <v>231</v>
      </c>
      <c r="C158" s="106">
        <f t="shared" si="53"/>
        <v>1</v>
      </c>
      <c r="D158" s="82">
        <v>15</v>
      </c>
      <c r="E158" s="327">
        <f t="shared" si="54"/>
        <v>15</v>
      </c>
      <c r="F158" s="85"/>
      <c r="G158" s="67">
        <f t="shared" si="55"/>
        <v>0</v>
      </c>
      <c r="H158" s="68"/>
      <c r="I158" s="67">
        <f t="shared" si="56"/>
        <v>0</v>
      </c>
      <c r="J158" s="68"/>
      <c r="K158" s="69">
        <f t="shared" si="57"/>
        <v>0</v>
      </c>
      <c r="L158" s="70"/>
      <c r="M158" s="67">
        <f t="shared" si="58"/>
        <v>0</v>
      </c>
      <c r="N158" s="68"/>
      <c r="O158" s="67">
        <f t="shared" si="59"/>
        <v>0</v>
      </c>
      <c r="P158" s="68"/>
      <c r="Q158" s="69">
        <f t="shared" si="52"/>
        <v>0</v>
      </c>
      <c r="R158" s="496">
        <v>1</v>
      </c>
      <c r="S158" s="67">
        <f t="shared" si="60"/>
        <v>15</v>
      </c>
      <c r="T158" s="115"/>
      <c r="U158" s="67">
        <f t="shared" si="61"/>
        <v>0</v>
      </c>
      <c r="V158" s="115"/>
      <c r="W158" s="69">
        <f t="shared" si="62"/>
        <v>0</v>
      </c>
      <c r="X158" s="66"/>
      <c r="Y158" s="67">
        <f t="shared" si="63"/>
        <v>0</v>
      </c>
      <c r="Z158" s="68"/>
      <c r="AA158" s="67">
        <f t="shared" si="64"/>
        <v>0</v>
      </c>
      <c r="AB158" s="68"/>
      <c r="AC158" s="69">
        <f t="shared" si="65"/>
        <v>0</v>
      </c>
      <c r="AD158" s="104"/>
      <c r="AE158" s="71"/>
      <c r="AF158" s="71"/>
      <c r="AG158" s="71"/>
    </row>
    <row r="159" spans="1:33" s="269" customFormat="1" ht="18" customHeight="1">
      <c r="A159" s="25"/>
      <c r="B159" s="153" t="s">
        <v>232</v>
      </c>
      <c r="C159" s="106">
        <f t="shared" si="53"/>
        <v>1</v>
      </c>
      <c r="D159" s="82">
        <v>100</v>
      </c>
      <c r="E159" s="327">
        <f t="shared" si="54"/>
        <v>100</v>
      </c>
      <c r="F159" s="85"/>
      <c r="G159" s="67">
        <f t="shared" si="55"/>
        <v>0</v>
      </c>
      <c r="H159" s="68"/>
      <c r="I159" s="67">
        <f t="shared" si="56"/>
        <v>0</v>
      </c>
      <c r="J159" s="68"/>
      <c r="K159" s="69">
        <f t="shared" si="57"/>
        <v>0</v>
      </c>
      <c r="L159" s="70"/>
      <c r="M159" s="67">
        <f t="shared" si="58"/>
        <v>0</v>
      </c>
      <c r="N159" s="68"/>
      <c r="O159" s="67">
        <f t="shared" si="59"/>
        <v>0</v>
      </c>
      <c r="P159" s="68"/>
      <c r="Q159" s="69">
        <f t="shared" si="52"/>
        <v>0</v>
      </c>
      <c r="R159" s="496">
        <v>1</v>
      </c>
      <c r="S159" s="67">
        <f t="shared" si="60"/>
        <v>100</v>
      </c>
      <c r="T159" s="115"/>
      <c r="U159" s="67">
        <f t="shared" si="61"/>
        <v>0</v>
      </c>
      <c r="V159" s="115"/>
      <c r="W159" s="69">
        <f t="shared" si="62"/>
        <v>0</v>
      </c>
      <c r="X159" s="66"/>
      <c r="Y159" s="67">
        <f t="shared" si="63"/>
        <v>0</v>
      </c>
      <c r="Z159" s="68"/>
      <c r="AA159" s="67">
        <f t="shared" si="64"/>
        <v>0</v>
      </c>
      <c r="AB159" s="68"/>
      <c r="AC159" s="69">
        <f t="shared" si="65"/>
        <v>0</v>
      </c>
      <c r="AD159" s="104"/>
      <c r="AE159" s="71"/>
      <c r="AF159" s="71"/>
      <c r="AG159" s="71"/>
    </row>
    <row r="160" spans="1:33" s="269" customFormat="1" ht="18" customHeight="1">
      <c r="A160" s="25"/>
      <c r="B160" s="153" t="s">
        <v>234</v>
      </c>
      <c r="C160" s="106">
        <f t="shared" si="53"/>
        <v>10</v>
      </c>
      <c r="D160" s="82">
        <v>25</v>
      </c>
      <c r="E160" s="327">
        <f t="shared" si="54"/>
        <v>250</v>
      </c>
      <c r="F160" s="85"/>
      <c r="G160" s="67">
        <f t="shared" si="55"/>
        <v>0</v>
      </c>
      <c r="H160" s="68"/>
      <c r="I160" s="67">
        <f t="shared" si="56"/>
        <v>0</v>
      </c>
      <c r="J160" s="68"/>
      <c r="K160" s="69">
        <f t="shared" si="57"/>
        <v>0</v>
      </c>
      <c r="L160" s="70"/>
      <c r="M160" s="67">
        <f t="shared" si="58"/>
        <v>0</v>
      </c>
      <c r="N160" s="68"/>
      <c r="O160" s="67">
        <f t="shared" si="59"/>
        <v>0</v>
      </c>
      <c r="P160" s="68"/>
      <c r="Q160" s="69">
        <f t="shared" si="52"/>
        <v>0</v>
      </c>
      <c r="R160" s="496">
        <v>10</v>
      </c>
      <c r="S160" s="67">
        <f t="shared" si="60"/>
        <v>250</v>
      </c>
      <c r="T160" s="115"/>
      <c r="U160" s="67">
        <f t="shared" si="61"/>
        <v>0</v>
      </c>
      <c r="V160" s="115"/>
      <c r="W160" s="69">
        <f t="shared" si="62"/>
        <v>0</v>
      </c>
      <c r="X160" s="66"/>
      <c r="Y160" s="67">
        <f t="shared" si="63"/>
        <v>0</v>
      </c>
      <c r="Z160" s="68"/>
      <c r="AA160" s="67">
        <f t="shared" si="64"/>
        <v>0</v>
      </c>
      <c r="AB160" s="68"/>
      <c r="AC160" s="69">
        <f t="shared" si="65"/>
        <v>0</v>
      </c>
      <c r="AD160" s="104"/>
      <c r="AE160" s="71"/>
      <c r="AF160" s="71"/>
      <c r="AG160" s="71"/>
    </row>
    <row r="161" spans="1:33" s="269" customFormat="1" ht="18" customHeight="1">
      <c r="A161" s="25"/>
      <c r="B161" s="153" t="s">
        <v>235</v>
      </c>
      <c r="C161" s="106">
        <f t="shared" si="53"/>
        <v>1</v>
      </c>
      <c r="D161" s="82">
        <v>20</v>
      </c>
      <c r="E161" s="327">
        <f t="shared" si="54"/>
        <v>20</v>
      </c>
      <c r="F161" s="85"/>
      <c r="G161" s="67">
        <f t="shared" si="55"/>
        <v>0</v>
      </c>
      <c r="H161" s="68"/>
      <c r="I161" s="67">
        <f t="shared" si="56"/>
        <v>0</v>
      </c>
      <c r="J161" s="68"/>
      <c r="K161" s="69">
        <f t="shared" si="57"/>
        <v>0</v>
      </c>
      <c r="L161" s="70"/>
      <c r="M161" s="67">
        <f t="shared" si="58"/>
        <v>0</v>
      </c>
      <c r="N161" s="68"/>
      <c r="O161" s="67">
        <f t="shared" si="59"/>
        <v>0</v>
      </c>
      <c r="P161" s="68"/>
      <c r="Q161" s="69">
        <f t="shared" si="52"/>
        <v>0</v>
      </c>
      <c r="R161" s="496">
        <v>1</v>
      </c>
      <c r="S161" s="67">
        <f t="shared" si="60"/>
        <v>20</v>
      </c>
      <c r="T161" s="115"/>
      <c r="U161" s="67">
        <f t="shared" si="61"/>
        <v>0</v>
      </c>
      <c r="V161" s="115"/>
      <c r="W161" s="69">
        <f t="shared" si="62"/>
        <v>0</v>
      </c>
      <c r="X161" s="66"/>
      <c r="Y161" s="67">
        <f t="shared" si="63"/>
        <v>0</v>
      </c>
      <c r="Z161" s="68"/>
      <c r="AA161" s="67">
        <f t="shared" si="64"/>
        <v>0</v>
      </c>
      <c r="AB161" s="68"/>
      <c r="AC161" s="69">
        <f t="shared" si="65"/>
        <v>0</v>
      </c>
      <c r="AD161" s="104"/>
      <c r="AE161" s="71"/>
      <c r="AF161" s="71"/>
      <c r="AG161" s="71"/>
    </row>
    <row r="162" spans="1:33" s="269" customFormat="1" ht="18" customHeight="1">
      <c r="A162" s="25"/>
      <c r="B162" s="153" t="s">
        <v>236</v>
      </c>
      <c r="C162" s="106">
        <f t="shared" si="53"/>
        <v>1</v>
      </c>
      <c r="D162" s="82">
        <v>500</v>
      </c>
      <c r="E162" s="327">
        <f t="shared" si="54"/>
        <v>500</v>
      </c>
      <c r="F162" s="85"/>
      <c r="G162" s="67">
        <f t="shared" si="55"/>
        <v>0</v>
      </c>
      <c r="H162" s="68"/>
      <c r="I162" s="67">
        <f t="shared" si="56"/>
        <v>0</v>
      </c>
      <c r="J162" s="68"/>
      <c r="K162" s="69">
        <f t="shared" si="57"/>
        <v>0</v>
      </c>
      <c r="L162" s="70"/>
      <c r="M162" s="67">
        <f t="shared" si="58"/>
        <v>0</v>
      </c>
      <c r="N162" s="68"/>
      <c r="O162" s="67">
        <f t="shared" si="59"/>
        <v>0</v>
      </c>
      <c r="P162" s="68"/>
      <c r="Q162" s="69">
        <f t="shared" si="52"/>
        <v>0</v>
      </c>
      <c r="R162" s="496">
        <v>1</v>
      </c>
      <c r="S162" s="67">
        <f t="shared" si="60"/>
        <v>500</v>
      </c>
      <c r="T162" s="115"/>
      <c r="U162" s="67">
        <f t="shared" si="61"/>
        <v>0</v>
      </c>
      <c r="V162" s="115"/>
      <c r="W162" s="69">
        <f t="shared" si="62"/>
        <v>0</v>
      </c>
      <c r="X162" s="66"/>
      <c r="Y162" s="67">
        <f t="shared" si="63"/>
        <v>0</v>
      </c>
      <c r="Z162" s="68"/>
      <c r="AA162" s="67">
        <f t="shared" si="64"/>
        <v>0</v>
      </c>
      <c r="AB162" s="68"/>
      <c r="AC162" s="69">
        <f t="shared" si="65"/>
        <v>0</v>
      </c>
      <c r="AD162" s="104"/>
      <c r="AE162" s="71"/>
      <c r="AF162" s="71"/>
      <c r="AG162" s="71"/>
    </row>
    <row r="163" spans="1:33" s="269" customFormat="1" ht="18" customHeight="1">
      <c r="A163" s="25"/>
      <c r="B163" s="153" t="s">
        <v>237</v>
      </c>
      <c r="C163" s="106">
        <f t="shared" si="53"/>
        <v>5</v>
      </c>
      <c r="D163" s="82">
        <v>25</v>
      </c>
      <c r="E163" s="327">
        <f t="shared" si="54"/>
        <v>125</v>
      </c>
      <c r="F163" s="85"/>
      <c r="G163" s="67">
        <f t="shared" si="55"/>
        <v>0</v>
      </c>
      <c r="H163" s="68"/>
      <c r="I163" s="67">
        <f t="shared" si="56"/>
        <v>0</v>
      </c>
      <c r="J163" s="68"/>
      <c r="K163" s="69">
        <f t="shared" si="57"/>
        <v>0</v>
      </c>
      <c r="L163" s="70"/>
      <c r="M163" s="67">
        <f t="shared" si="58"/>
        <v>0</v>
      </c>
      <c r="N163" s="68"/>
      <c r="O163" s="67">
        <f t="shared" si="59"/>
        <v>0</v>
      </c>
      <c r="P163" s="68"/>
      <c r="Q163" s="69">
        <f t="shared" si="52"/>
        <v>0</v>
      </c>
      <c r="R163" s="496">
        <v>5</v>
      </c>
      <c r="S163" s="67">
        <f t="shared" si="60"/>
        <v>125</v>
      </c>
      <c r="T163" s="115"/>
      <c r="U163" s="67">
        <f t="shared" si="61"/>
        <v>0</v>
      </c>
      <c r="V163" s="115"/>
      <c r="W163" s="69">
        <f t="shared" si="62"/>
        <v>0</v>
      </c>
      <c r="X163" s="66"/>
      <c r="Y163" s="67">
        <f t="shared" si="63"/>
        <v>0</v>
      </c>
      <c r="Z163" s="68"/>
      <c r="AA163" s="67">
        <f t="shared" si="64"/>
        <v>0</v>
      </c>
      <c r="AB163" s="68"/>
      <c r="AC163" s="69">
        <f t="shared" si="65"/>
        <v>0</v>
      </c>
      <c r="AD163" s="104"/>
      <c r="AE163" s="71"/>
      <c r="AF163" s="71"/>
      <c r="AG163" s="71"/>
    </row>
    <row r="164" spans="1:33" s="269" customFormat="1" ht="18" customHeight="1">
      <c r="A164" s="25"/>
      <c r="B164" s="153" t="s">
        <v>238</v>
      </c>
      <c r="C164" s="106">
        <f t="shared" si="53"/>
        <v>1</v>
      </c>
      <c r="D164" s="82">
        <v>15</v>
      </c>
      <c r="E164" s="327">
        <f t="shared" si="54"/>
        <v>15</v>
      </c>
      <c r="F164" s="85"/>
      <c r="G164" s="67">
        <f t="shared" si="55"/>
        <v>0</v>
      </c>
      <c r="H164" s="68"/>
      <c r="I164" s="67">
        <f t="shared" si="56"/>
        <v>0</v>
      </c>
      <c r="J164" s="68"/>
      <c r="K164" s="69">
        <f t="shared" si="57"/>
        <v>0</v>
      </c>
      <c r="L164" s="70"/>
      <c r="M164" s="67">
        <f t="shared" si="58"/>
        <v>0</v>
      </c>
      <c r="N164" s="68"/>
      <c r="O164" s="67">
        <f t="shared" si="59"/>
        <v>0</v>
      </c>
      <c r="P164" s="68"/>
      <c r="Q164" s="69">
        <f t="shared" si="52"/>
        <v>0</v>
      </c>
      <c r="R164" s="496">
        <v>1</v>
      </c>
      <c r="S164" s="67">
        <f t="shared" si="60"/>
        <v>15</v>
      </c>
      <c r="T164" s="115"/>
      <c r="U164" s="67">
        <f t="shared" si="61"/>
        <v>0</v>
      </c>
      <c r="V164" s="115"/>
      <c r="W164" s="69">
        <f t="shared" si="62"/>
        <v>0</v>
      </c>
      <c r="X164" s="66"/>
      <c r="Y164" s="67">
        <f t="shared" si="63"/>
        <v>0</v>
      </c>
      <c r="Z164" s="68"/>
      <c r="AA164" s="67">
        <f t="shared" si="64"/>
        <v>0</v>
      </c>
      <c r="AB164" s="68"/>
      <c r="AC164" s="69">
        <f t="shared" si="65"/>
        <v>0</v>
      </c>
      <c r="AD164" s="104"/>
      <c r="AE164" s="71"/>
      <c r="AF164" s="71"/>
      <c r="AG164" s="71"/>
    </row>
    <row r="165" spans="1:33" s="269" customFormat="1" ht="18" customHeight="1">
      <c r="A165" s="25"/>
      <c r="B165" s="153" t="s">
        <v>406</v>
      </c>
      <c r="C165" s="106">
        <f t="shared" si="53"/>
        <v>1</v>
      </c>
      <c r="D165" s="82">
        <v>8000</v>
      </c>
      <c r="E165" s="327">
        <f t="shared" si="54"/>
        <v>8000</v>
      </c>
      <c r="F165" s="85"/>
      <c r="G165" s="67">
        <f t="shared" si="55"/>
        <v>0</v>
      </c>
      <c r="H165" s="68"/>
      <c r="I165" s="67">
        <f t="shared" si="56"/>
        <v>0</v>
      </c>
      <c r="J165" s="68"/>
      <c r="K165" s="69">
        <f t="shared" si="57"/>
        <v>0</v>
      </c>
      <c r="L165" s="70"/>
      <c r="M165" s="67">
        <f t="shared" si="58"/>
        <v>0</v>
      </c>
      <c r="N165" s="68"/>
      <c r="O165" s="67">
        <f t="shared" si="59"/>
        <v>0</v>
      </c>
      <c r="P165" s="68"/>
      <c r="Q165" s="69">
        <f t="shared" si="52"/>
        <v>0</v>
      </c>
      <c r="R165" s="496">
        <v>1</v>
      </c>
      <c r="S165" s="67">
        <f t="shared" si="60"/>
        <v>8000</v>
      </c>
      <c r="T165" s="115"/>
      <c r="U165" s="67">
        <f t="shared" si="61"/>
        <v>0</v>
      </c>
      <c r="V165" s="115"/>
      <c r="W165" s="69">
        <f t="shared" si="62"/>
        <v>0</v>
      </c>
      <c r="X165" s="66"/>
      <c r="Y165" s="67">
        <f t="shared" si="63"/>
        <v>0</v>
      </c>
      <c r="Z165" s="68"/>
      <c r="AA165" s="67">
        <f t="shared" si="64"/>
        <v>0</v>
      </c>
      <c r="AB165" s="68"/>
      <c r="AC165" s="69">
        <f t="shared" si="65"/>
        <v>0</v>
      </c>
      <c r="AD165" s="104"/>
      <c r="AE165" s="71"/>
      <c r="AF165" s="71"/>
      <c r="AG165" s="71"/>
    </row>
    <row r="166" spans="1:33" s="269" customFormat="1" ht="18" customHeight="1">
      <c r="A166" s="25"/>
      <c r="B166" s="153" t="s">
        <v>513</v>
      </c>
      <c r="C166" s="106">
        <f t="shared" si="53"/>
        <v>1</v>
      </c>
      <c r="D166" s="82">
        <v>10000</v>
      </c>
      <c r="E166" s="327">
        <f t="shared" si="54"/>
        <v>10000</v>
      </c>
      <c r="F166" s="85"/>
      <c r="G166" s="67">
        <f t="shared" si="55"/>
        <v>0</v>
      </c>
      <c r="H166" s="68"/>
      <c r="I166" s="67">
        <f t="shared" si="56"/>
        <v>0</v>
      </c>
      <c r="J166" s="68"/>
      <c r="K166" s="69">
        <f t="shared" si="57"/>
        <v>0</v>
      </c>
      <c r="L166" s="70"/>
      <c r="M166" s="67">
        <f t="shared" si="58"/>
        <v>0</v>
      </c>
      <c r="N166" s="68"/>
      <c r="O166" s="67">
        <f t="shared" si="59"/>
        <v>0</v>
      </c>
      <c r="P166" s="68"/>
      <c r="Q166" s="69">
        <f t="shared" si="52"/>
        <v>0</v>
      </c>
      <c r="R166" s="496">
        <v>1</v>
      </c>
      <c r="S166" s="67">
        <f t="shared" si="60"/>
        <v>10000</v>
      </c>
      <c r="T166" s="115"/>
      <c r="U166" s="67">
        <f t="shared" si="61"/>
        <v>0</v>
      </c>
      <c r="V166" s="115"/>
      <c r="W166" s="69">
        <f t="shared" si="62"/>
        <v>0</v>
      </c>
      <c r="X166" s="66"/>
      <c r="Y166" s="67">
        <f t="shared" si="63"/>
        <v>0</v>
      </c>
      <c r="Z166" s="68"/>
      <c r="AA166" s="67">
        <f t="shared" si="64"/>
        <v>0</v>
      </c>
      <c r="AB166" s="68"/>
      <c r="AC166" s="69">
        <f t="shared" si="65"/>
        <v>0</v>
      </c>
      <c r="AD166" s="104"/>
      <c r="AE166" s="104"/>
      <c r="AF166" s="71"/>
      <c r="AG166" s="71"/>
    </row>
    <row r="167" spans="1:33" s="71" customFormat="1" ht="18" customHeight="1">
      <c r="A167" s="77">
        <v>50203990</v>
      </c>
      <c r="B167" s="84" t="s">
        <v>64</v>
      </c>
      <c r="C167" s="198"/>
      <c r="D167" s="90"/>
      <c r="E167" s="196"/>
      <c r="F167" s="85"/>
      <c r="G167" s="67"/>
      <c r="H167" s="68"/>
      <c r="I167" s="67"/>
      <c r="J167" s="68"/>
      <c r="K167" s="69"/>
      <c r="L167" s="70"/>
      <c r="M167" s="67"/>
      <c r="N167" s="68"/>
      <c r="O167" s="67"/>
      <c r="P167" s="68"/>
      <c r="Q167" s="69"/>
      <c r="R167" s="112"/>
      <c r="S167" s="67"/>
      <c r="T167" s="115"/>
      <c r="U167" s="67"/>
      <c r="V167" s="115"/>
      <c r="W167" s="69"/>
      <c r="X167" s="66"/>
      <c r="Y167" s="67"/>
      <c r="Z167" s="68"/>
      <c r="AA167" s="67"/>
      <c r="AB167" s="68"/>
      <c r="AC167" s="69"/>
      <c r="AD167" s="104"/>
    </row>
    <row r="168" spans="1:33" s="269" customFormat="1" ht="18" customHeight="1">
      <c r="A168" s="25"/>
      <c r="B168" s="323" t="s">
        <v>246</v>
      </c>
      <c r="C168" s="106">
        <f t="shared" ref="C168:C210" si="66">F168+H168+J168+L168+N168+P168+R168+T168+X168+V168+Z168+AB168</f>
        <v>1</v>
      </c>
      <c r="D168" s="317">
        <v>50</v>
      </c>
      <c r="E168" s="327">
        <f t="shared" ref="E168:E210" si="67">C168*D168</f>
        <v>50</v>
      </c>
      <c r="F168" s="85"/>
      <c r="G168" s="67">
        <f t="shared" ref="G168:G210" si="68">D168*F168</f>
        <v>0</v>
      </c>
      <c r="H168" s="68"/>
      <c r="I168" s="67">
        <f t="shared" ref="I168:I210" si="69">H168*D168</f>
        <v>0</v>
      </c>
      <c r="J168" s="68"/>
      <c r="K168" s="69">
        <f t="shared" ref="K168:K210" si="70">D168*J168</f>
        <v>0</v>
      </c>
      <c r="L168" s="70"/>
      <c r="M168" s="67">
        <f t="shared" ref="M168:M210" si="71">L168*D168</f>
        <v>0</v>
      </c>
      <c r="N168" s="68"/>
      <c r="O168" s="67">
        <f t="shared" ref="O168:O210" si="72">N168*D168</f>
        <v>0</v>
      </c>
      <c r="P168" s="68"/>
      <c r="Q168" s="69">
        <f t="shared" ref="Q168:Q210" si="73">P168*D168</f>
        <v>0</v>
      </c>
      <c r="R168" s="328">
        <v>1</v>
      </c>
      <c r="S168" s="67">
        <f t="shared" ref="S168:S210" si="74">R168*D168</f>
        <v>50</v>
      </c>
      <c r="T168" s="115"/>
      <c r="U168" s="67">
        <f t="shared" ref="U168:U210" si="75">T168*D168</f>
        <v>0</v>
      </c>
      <c r="V168" s="115"/>
      <c r="W168" s="69">
        <f t="shared" ref="W168:W210" si="76">V168*D168</f>
        <v>0</v>
      </c>
      <c r="X168" s="66"/>
      <c r="Y168" s="67">
        <f t="shared" ref="Y168:Y210" si="77">X168*D168</f>
        <v>0</v>
      </c>
      <c r="Z168" s="68"/>
      <c r="AA168" s="67">
        <f t="shared" ref="AA168:AA210" si="78">Z168*D168</f>
        <v>0</v>
      </c>
      <c r="AB168" s="68"/>
      <c r="AC168" s="69">
        <f t="shared" ref="AC168:AC210" si="79">AB168*D168</f>
        <v>0</v>
      </c>
      <c r="AD168" s="104"/>
      <c r="AE168" s="71"/>
      <c r="AF168" s="71"/>
      <c r="AG168" s="71"/>
    </row>
    <row r="169" spans="1:33" s="269" customFormat="1" ht="18" customHeight="1">
      <c r="A169" s="25"/>
      <c r="B169" s="323" t="s">
        <v>520</v>
      </c>
      <c r="C169" s="106">
        <f t="shared" si="66"/>
        <v>5</v>
      </c>
      <c r="D169" s="317">
        <v>300</v>
      </c>
      <c r="E169" s="327">
        <f t="shared" si="67"/>
        <v>1500</v>
      </c>
      <c r="F169" s="85"/>
      <c r="G169" s="67">
        <f t="shared" si="68"/>
        <v>0</v>
      </c>
      <c r="H169" s="68"/>
      <c r="I169" s="67">
        <f t="shared" si="69"/>
        <v>0</v>
      </c>
      <c r="J169" s="68"/>
      <c r="K169" s="69">
        <f t="shared" si="70"/>
        <v>0</v>
      </c>
      <c r="L169" s="70"/>
      <c r="M169" s="67">
        <f t="shared" si="71"/>
        <v>0</v>
      </c>
      <c r="N169" s="68"/>
      <c r="O169" s="67">
        <f t="shared" si="72"/>
        <v>0</v>
      </c>
      <c r="P169" s="68"/>
      <c r="Q169" s="69">
        <f t="shared" si="73"/>
        <v>0</v>
      </c>
      <c r="R169" s="328">
        <v>5</v>
      </c>
      <c r="S169" s="67">
        <f t="shared" si="74"/>
        <v>1500</v>
      </c>
      <c r="T169" s="115"/>
      <c r="U169" s="67">
        <f t="shared" si="75"/>
        <v>0</v>
      </c>
      <c r="V169" s="115"/>
      <c r="W169" s="69">
        <f t="shared" si="76"/>
        <v>0</v>
      </c>
      <c r="X169" s="66"/>
      <c r="Y169" s="67">
        <f t="shared" si="77"/>
        <v>0</v>
      </c>
      <c r="Z169" s="68"/>
      <c r="AA169" s="67">
        <f t="shared" si="78"/>
        <v>0</v>
      </c>
      <c r="AB169" s="68"/>
      <c r="AC169" s="69">
        <f t="shared" si="79"/>
        <v>0</v>
      </c>
      <c r="AD169" s="104"/>
      <c r="AE169" s="71"/>
      <c r="AF169" s="71"/>
      <c r="AG169" s="71"/>
    </row>
    <row r="170" spans="1:33" s="269" customFormat="1" ht="18" customHeight="1">
      <c r="A170" s="25"/>
      <c r="B170" s="323" t="s">
        <v>247</v>
      </c>
      <c r="C170" s="106">
        <f t="shared" si="66"/>
        <v>1</v>
      </c>
      <c r="D170" s="317">
        <v>50</v>
      </c>
      <c r="E170" s="327">
        <f t="shared" si="67"/>
        <v>50</v>
      </c>
      <c r="F170" s="85"/>
      <c r="G170" s="67">
        <f t="shared" si="68"/>
        <v>0</v>
      </c>
      <c r="H170" s="68"/>
      <c r="I170" s="67">
        <f t="shared" si="69"/>
        <v>0</v>
      </c>
      <c r="J170" s="68"/>
      <c r="K170" s="69">
        <f t="shared" si="70"/>
        <v>0</v>
      </c>
      <c r="L170" s="70"/>
      <c r="M170" s="67">
        <f t="shared" si="71"/>
        <v>0</v>
      </c>
      <c r="N170" s="68"/>
      <c r="O170" s="67">
        <f t="shared" si="72"/>
        <v>0</v>
      </c>
      <c r="P170" s="68"/>
      <c r="Q170" s="69">
        <f t="shared" si="73"/>
        <v>0</v>
      </c>
      <c r="R170" s="328">
        <v>1</v>
      </c>
      <c r="S170" s="67">
        <f t="shared" si="74"/>
        <v>50</v>
      </c>
      <c r="T170" s="115"/>
      <c r="U170" s="67">
        <f t="shared" si="75"/>
        <v>0</v>
      </c>
      <c r="V170" s="115"/>
      <c r="W170" s="69">
        <f t="shared" si="76"/>
        <v>0</v>
      </c>
      <c r="X170" s="66"/>
      <c r="Y170" s="67">
        <f t="shared" si="77"/>
        <v>0</v>
      </c>
      <c r="Z170" s="68"/>
      <c r="AA170" s="67">
        <f t="shared" si="78"/>
        <v>0</v>
      </c>
      <c r="AB170" s="68"/>
      <c r="AC170" s="69">
        <f t="shared" si="79"/>
        <v>0</v>
      </c>
      <c r="AD170" s="104"/>
      <c r="AE170" s="71"/>
      <c r="AF170" s="71"/>
      <c r="AG170" s="71"/>
    </row>
    <row r="171" spans="1:33" s="269" customFormat="1" ht="18" customHeight="1">
      <c r="A171" s="25"/>
      <c r="B171" s="323" t="s">
        <v>248</v>
      </c>
      <c r="C171" s="106">
        <f t="shared" si="66"/>
        <v>8</v>
      </c>
      <c r="D171" s="317">
        <v>80</v>
      </c>
      <c r="E171" s="327">
        <f t="shared" si="67"/>
        <v>640</v>
      </c>
      <c r="F171" s="85"/>
      <c r="G171" s="67">
        <f t="shared" si="68"/>
        <v>0</v>
      </c>
      <c r="H171" s="68"/>
      <c r="I171" s="67">
        <f t="shared" si="69"/>
        <v>0</v>
      </c>
      <c r="J171" s="68"/>
      <c r="K171" s="69">
        <f t="shared" si="70"/>
        <v>0</v>
      </c>
      <c r="L171" s="70"/>
      <c r="M171" s="67">
        <f t="shared" si="71"/>
        <v>0</v>
      </c>
      <c r="N171" s="68"/>
      <c r="O171" s="67">
        <f t="shared" si="72"/>
        <v>0</v>
      </c>
      <c r="P171" s="68"/>
      <c r="Q171" s="69">
        <f t="shared" si="73"/>
        <v>0</v>
      </c>
      <c r="R171" s="328">
        <v>8</v>
      </c>
      <c r="S171" s="67">
        <f t="shared" si="74"/>
        <v>640</v>
      </c>
      <c r="T171" s="115"/>
      <c r="U171" s="67">
        <f t="shared" si="75"/>
        <v>0</v>
      </c>
      <c r="V171" s="115"/>
      <c r="W171" s="69">
        <f t="shared" si="76"/>
        <v>0</v>
      </c>
      <c r="X171" s="66"/>
      <c r="Y171" s="67">
        <f t="shared" si="77"/>
        <v>0</v>
      </c>
      <c r="Z171" s="68"/>
      <c r="AA171" s="67">
        <f t="shared" si="78"/>
        <v>0</v>
      </c>
      <c r="AB171" s="68"/>
      <c r="AC171" s="69">
        <f t="shared" si="79"/>
        <v>0</v>
      </c>
      <c r="AD171" s="104"/>
      <c r="AE171" s="71"/>
      <c r="AF171" s="71"/>
      <c r="AG171" s="71"/>
    </row>
    <row r="172" spans="1:33" s="269" customFormat="1" ht="18" customHeight="1">
      <c r="A172" s="25"/>
      <c r="B172" s="323" t="s">
        <v>250</v>
      </c>
      <c r="C172" s="106">
        <f t="shared" si="66"/>
        <v>2</v>
      </c>
      <c r="D172" s="317">
        <v>70</v>
      </c>
      <c r="E172" s="327">
        <f t="shared" si="67"/>
        <v>140</v>
      </c>
      <c r="F172" s="85"/>
      <c r="G172" s="67">
        <f t="shared" si="68"/>
        <v>0</v>
      </c>
      <c r="H172" s="68"/>
      <c r="I172" s="67">
        <f t="shared" si="69"/>
        <v>0</v>
      </c>
      <c r="J172" s="68"/>
      <c r="K172" s="69">
        <f t="shared" si="70"/>
        <v>0</v>
      </c>
      <c r="L172" s="70"/>
      <c r="M172" s="67">
        <f t="shared" si="71"/>
        <v>0</v>
      </c>
      <c r="N172" s="68"/>
      <c r="O172" s="67">
        <f t="shared" si="72"/>
        <v>0</v>
      </c>
      <c r="P172" s="68"/>
      <c r="Q172" s="69">
        <f t="shared" si="73"/>
        <v>0</v>
      </c>
      <c r="R172" s="328">
        <v>2</v>
      </c>
      <c r="S172" s="67">
        <f t="shared" si="74"/>
        <v>140</v>
      </c>
      <c r="T172" s="115"/>
      <c r="U172" s="67">
        <f t="shared" si="75"/>
        <v>0</v>
      </c>
      <c r="V172" s="115"/>
      <c r="W172" s="69">
        <f t="shared" si="76"/>
        <v>0</v>
      </c>
      <c r="X172" s="66"/>
      <c r="Y172" s="67">
        <f t="shared" si="77"/>
        <v>0</v>
      </c>
      <c r="Z172" s="68"/>
      <c r="AA172" s="67">
        <f t="shared" si="78"/>
        <v>0</v>
      </c>
      <c r="AB172" s="68"/>
      <c r="AC172" s="69">
        <f t="shared" si="79"/>
        <v>0</v>
      </c>
      <c r="AD172" s="104"/>
      <c r="AE172" s="71"/>
      <c r="AF172" s="71"/>
      <c r="AG172" s="71"/>
    </row>
    <row r="173" spans="1:33" s="269" customFormat="1" ht="18" customHeight="1">
      <c r="A173" s="25"/>
      <c r="B173" s="153" t="s">
        <v>251</v>
      </c>
      <c r="C173" s="106">
        <f t="shared" si="66"/>
        <v>3</v>
      </c>
      <c r="D173" s="317">
        <v>100</v>
      </c>
      <c r="E173" s="327">
        <f t="shared" si="67"/>
        <v>300</v>
      </c>
      <c r="F173" s="85"/>
      <c r="G173" s="67">
        <f t="shared" si="68"/>
        <v>0</v>
      </c>
      <c r="H173" s="68"/>
      <c r="I173" s="67">
        <f t="shared" si="69"/>
        <v>0</v>
      </c>
      <c r="J173" s="68"/>
      <c r="K173" s="69">
        <f t="shared" si="70"/>
        <v>0</v>
      </c>
      <c r="L173" s="70"/>
      <c r="M173" s="67">
        <f t="shared" si="71"/>
        <v>0</v>
      </c>
      <c r="N173" s="68"/>
      <c r="O173" s="67">
        <f t="shared" si="72"/>
        <v>0</v>
      </c>
      <c r="P173" s="68"/>
      <c r="Q173" s="69">
        <f t="shared" si="73"/>
        <v>0</v>
      </c>
      <c r="R173" s="328">
        <v>3</v>
      </c>
      <c r="S173" s="67">
        <f t="shared" si="74"/>
        <v>300</v>
      </c>
      <c r="T173" s="115"/>
      <c r="U173" s="67">
        <f t="shared" si="75"/>
        <v>0</v>
      </c>
      <c r="V173" s="115"/>
      <c r="W173" s="69">
        <f t="shared" si="76"/>
        <v>0</v>
      </c>
      <c r="X173" s="66"/>
      <c r="Y173" s="67">
        <f t="shared" si="77"/>
        <v>0</v>
      </c>
      <c r="Z173" s="68"/>
      <c r="AA173" s="67">
        <f t="shared" si="78"/>
        <v>0</v>
      </c>
      <c r="AB173" s="68"/>
      <c r="AC173" s="69">
        <f t="shared" si="79"/>
        <v>0</v>
      </c>
      <c r="AD173" s="104"/>
      <c r="AE173" s="71"/>
      <c r="AF173" s="71"/>
      <c r="AG173" s="71"/>
    </row>
    <row r="174" spans="1:33" s="269" customFormat="1" ht="18" customHeight="1">
      <c r="A174" s="25"/>
      <c r="B174" s="153" t="s">
        <v>252</v>
      </c>
      <c r="C174" s="106">
        <f t="shared" si="66"/>
        <v>1</v>
      </c>
      <c r="D174" s="317">
        <v>10</v>
      </c>
      <c r="E174" s="327">
        <f t="shared" si="67"/>
        <v>10</v>
      </c>
      <c r="F174" s="85"/>
      <c r="G174" s="67">
        <f t="shared" si="68"/>
        <v>0</v>
      </c>
      <c r="H174" s="68"/>
      <c r="I174" s="67">
        <f t="shared" si="69"/>
        <v>0</v>
      </c>
      <c r="J174" s="68"/>
      <c r="K174" s="69">
        <f t="shared" si="70"/>
        <v>0</v>
      </c>
      <c r="L174" s="70"/>
      <c r="M174" s="67">
        <f t="shared" si="71"/>
        <v>0</v>
      </c>
      <c r="N174" s="68"/>
      <c r="O174" s="67">
        <f t="shared" si="72"/>
        <v>0</v>
      </c>
      <c r="P174" s="68"/>
      <c r="Q174" s="69">
        <f t="shared" si="73"/>
        <v>0</v>
      </c>
      <c r="R174" s="328">
        <v>1</v>
      </c>
      <c r="S174" s="67">
        <f t="shared" si="74"/>
        <v>10</v>
      </c>
      <c r="T174" s="115"/>
      <c r="U174" s="67">
        <f t="shared" si="75"/>
        <v>0</v>
      </c>
      <c r="V174" s="115"/>
      <c r="W174" s="69">
        <f t="shared" si="76"/>
        <v>0</v>
      </c>
      <c r="X174" s="66"/>
      <c r="Y174" s="67">
        <f t="shared" si="77"/>
        <v>0</v>
      </c>
      <c r="Z174" s="68"/>
      <c r="AA174" s="67">
        <f t="shared" si="78"/>
        <v>0</v>
      </c>
      <c r="AB174" s="68"/>
      <c r="AC174" s="69">
        <f t="shared" si="79"/>
        <v>0</v>
      </c>
      <c r="AD174" s="104"/>
      <c r="AE174" s="71"/>
      <c r="AF174" s="71"/>
      <c r="AG174" s="71"/>
    </row>
    <row r="175" spans="1:33" s="269" customFormat="1" ht="17" customHeight="1">
      <c r="A175" s="25"/>
      <c r="B175" s="153" t="s">
        <v>253</v>
      </c>
      <c r="C175" s="106">
        <f t="shared" si="66"/>
        <v>15</v>
      </c>
      <c r="D175" s="317">
        <v>400</v>
      </c>
      <c r="E175" s="327">
        <f t="shared" si="67"/>
        <v>6000</v>
      </c>
      <c r="F175" s="85"/>
      <c r="G175" s="67">
        <f t="shared" si="68"/>
        <v>0</v>
      </c>
      <c r="H175" s="68"/>
      <c r="I175" s="67">
        <f t="shared" si="69"/>
        <v>0</v>
      </c>
      <c r="J175" s="68"/>
      <c r="K175" s="69">
        <f t="shared" si="70"/>
        <v>0</v>
      </c>
      <c r="L175" s="70"/>
      <c r="M175" s="67">
        <f t="shared" si="71"/>
        <v>0</v>
      </c>
      <c r="N175" s="68"/>
      <c r="O175" s="67">
        <f t="shared" si="72"/>
        <v>0</v>
      </c>
      <c r="P175" s="68"/>
      <c r="Q175" s="69">
        <f t="shared" si="73"/>
        <v>0</v>
      </c>
      <c r="R175" s="328">
        <v>15</v>
      </c>
      <c r="S175" s="67">
        <f t="shared" si="74"/>
        <v>6000</v>
      </c>
      <c r="T175" s="115"/>
      <c r="U175" s="67">
        <f t="shared" si="75"/>
        <v>0</v>
      </c>
      <c r="V175" s="115"/>
      <c r="W175" s="69">
        <f t="shared" si="76"/>
        <v>0</v>
      </c>
      <c r="X175" s="66"/>
      <c r="Y175" s="67">
        <f t="shared" si="77"/>
        <v>0</v>
      </c>
      <c r="Z175" s="68"/>
      <c r="AA175" s="67">
        <f t="shared" si="78"/>
        <v>0</v>
      </c>
      <c r="AB175" s="68"/>
      <c r="AC175" s="69">
        <f t="shared" si="79"/>
        <v>0</v>
      </c>
      <c r="AD175" s="104"/>
      <c r="AE175" s="71"/>
      <c r="AF175" s="71"/>
      <c r="AG175" s="71"/>
    </row>
    <row r="176" spans="1:33" s="269" customFormat="1" ht="17" customHeight="1">
      <c r="A176" s="25"/>
      <c r="B176" s="323" t="s">
        <v>254</v>
      </c>
      <c r="C176" s="106">
        <f t="shared" si="66"/>
        <v>5</v>
      </c>
      <c r="D176" s="317">
        <v>75</v>
      </c>
      <c r="E176" s="327">
        <f t="shared" si="67"/>
        <v>375</v>
      </c>
      <c r="F176" s="85"/>
      <c r="G176" s="67">
        <f t="shared" si="68"/>
        <v>0</v>
      </c>
      <c r="H176" s="68"/>
      <c r="I176" s="67">
        <f t="shared" si="69"/>
        <v>0</v>
      </c>
      <c r="J176" s="68"/>
      <c r="K176" s="69">
        <f t="shared" si="70"/>
        <v>0</v>
      </c>
      <c r="L176" s="70"/>
      <c r="M176" s="67">
        <f t="shared" si="71"/>
        <v>0</v>
      </c>
      <c r="N176" s="68"/>
      <c r="O176" s="67">
        <f t="shared" si="72"/>
        <v>0</v>
      </c>
      <c r="P176" s="68"/>
      <c r="Q176" s="69">
        <f t="shared" si="73"/>
        <v>0</v>
      </c>
      <c r="R176" s="328">
        <v>5</v>
      </c>
      <c r="S176" s="67">
        <f t="shared" si="74"/>
        <v>375</v>
      </c>
      <c r="T176" s="115"/>
      <c r="U176" s="67">
        <f t="shared" si="75"/>
        <v>0</v>
      </c>
      <c r="V176" s="115"/>
      <c r="W176" s="69">
        <f t="shared" si="76"/>
        <v>0</v>
      </c>
      <c r="X176" s="66"/>
      <c r="Y176" s="67">
        <f t="shared" si="77"/>
        <v>0</v>
      </c>
      <c r="Z176" s="68"/>
      <c r="AA176" s="67">
        <f t="shared" si="78"/>
        <v>0</v>
      </c>
      <c r="AB176" s="68"/>
      <c r="AC176" s="69">
        <f t="shared" si="79"/>
        <v>0</v>
      </c>
      <c r="AD176" s="104"/>
      <c r="AE176" s="71"/>
      <c r="AF176" s="71"/>
      <c r="AG176" s="71"/>
    </row>
    <row r="177" spans="1:33" s="269" customFormat="1" ht="17" customHeight="1">
      <c r="A177" s="25"/>
      <c r="B177" s="153" t="s">
        <v>255</v>
      </c>
      <c r="C177" s="106">
        <f t="shared" si="66"/>
        <v>6</v>
      </c>
      <c r="D177" s="317">
        <v>40</v>
      </c>
      <c r="E177" s="327">
        <f t="shared" si="67"/>
        <v>240</v>
      </c>
      <c r="F177" s="85"/>
      <c r="G177" s="67">
        <f t="shared" si="68"/>
        <v>0</v>
      </c>
      <c r="H177" s="68"/>
      <c r="I177" s="67">
        <f t="shared" si="69"/>
        <v>0</v>
      </c>
      <c r="J177" s="68"/>
      <c r="K177" s="69">
        <f t="shared" si="70"/>
        <v>0</v>
      </c>
      <c r="L177" s="70"/>
      <c r="M177" s="67">
        <f t="shared" si="71"/>
        <v>0</v>
      </c>
      <c r="N177" s="68"/>
      <c r="O177" s="67">
        <f t="shared" si="72"/>
        <v>0</v>
      </c>
      <c r="P177" s="68"/>
      <c r="Q177" s="69">
        <f t="shared" si="73"/>
        <v>0</v>
      </c>
      <c r="R177" s="328">
        <v>6</v>
      </c>
      <c r="S177" s="67">
        <f t="shared" si="74"/>
        <v>240</v>
      </c>
      <c r="T177" s="115"/>
      <c r="U177" s="67">
        <f t="shared" si="75"/>
        <v>0</v>
      </c>
      <c r="V177" s="115"/>
      <c r="W177" s="69">
        <f t="shared" si="76"/>
        <v>0</v>
      </c>
      <c r="X177" s="66"/>
      <c r="Y177" s="67">
        <f t="shared" si="77"/>
        <v>0</v>
      </c>
      <c r="Z177" s="68"/>
      <c r="AA177" s="67">
        <f t="shared" si="78"/>
        <v>0</v>
      </c>
      <c r="AB177" s="68"/>
      <c r="AC177" s="69">
        <f t="shared" si="79"/>
        <v>0</v>
      </c>
      <c r="AD177" s="104"/>
      <c r="AE177" s="71"/>
      <c r="AF177" s="71"/>
      <c r="AG177" s="71"/>
    </row>
    <row r="178" spans="1:33" s="269" customFormat="1" ht="17" customHeight="1">
      <c r="A178" s="25"/>
      <c r="B178" s="153" t="s">
        <v>256</v>
      </c>
      <c r="C178" s="106">
        <f t="shared" si="66"/>
        <v>2</v>
      </c>
      <c r="D178" s="317">
        <v>25</v>
      </c>
      <c r="E178" s="327">
        <f t="shared" si="67"/>
        <v>50</v>
      </c>
      <c r="F178" s="85"/>
      <c r="G178" s="67">
        <f t="shared" si="68"/>
        <v>0</v>
      </c>
      <c r="H178" s="68"/>
      <c r="I178" s="67">
        <f t="shared" si="69"/>
        <v>0</v>
      </c>
      <c r="J178" s="68"/>
      <c r="K178" s="69">
        <f t="shared" si="70"/>
        <v>0</v>
      </c>
      <c r="L178" s="70"/>
      <c r="M178" s="67">
        <f t="shared" si="71"/>
        <v>0</v>
      </c>
      <c r="N178" s="68"/>
      <c r="O178" s="67">
        <f t="shared" si="72"/>
        <v>0</v>
      </c>
      <c r="P178" s="68"/>
      <c r="Q178" s="69">
        <f t="shared" si="73"/>
        <v>0</v>
      </c>
      <c r="R178" s="328">
        <v>2</v>
      </c>
      <c r="S178" s="67">
        <f t="shared" si="74"/>
        <v>50</v>
      </c>
      <c r="T178" s="115"/>
      <c r="U178" s="67">
        <f t="shared" si="75"/>
        <v>0</v>
      </c>
      <c r="V178" s="115"/>
      <c r="W178" s="69">
        <f t="shared" si="76"/>
        <v>0</v>
      </c>
      <c r="X178" s="66"/>
      <c r="Y178" s="67">
        <f t="shared" si="77"/>
        <v>0</v>
      </c>
      <c r="Z178" s="68"/>
      <c r="AA178" s="67">
        <f t="shared" si="78"/>
        <v>0</v>
      </c>
      <c r="AB178" s="68"/>
      <c r="AC178" s="69">
        <f t="shared" si="79"/>
        <v>0</v>
      </c>
      <c r="AD178" s="104"/>
      <c r="AE178" s="71"/>
      <c r="AF178" s="71"/>
      <c r="AG178" s="71"/>
    </row>
    <row r="179" spans="1:33" s="269" customFormat="1" ht="17" customHeight="1">
      <c r="A179" s="25"/>
      <c r="B179" s="153" t="s">
        <v>257</v>
      </c>
      <c r="C179" s="106">
        <f t="shared" si="66"/>
        <v>5</v>
      </c>
      <c r="D179" s="317">
        <v>50</v>
      </c>
      <c r="E179" s="327">
        <f t="shared" si="67"/>
        <v>250</v>
      </c>
      <c r="F179" s="85"/>
      <c r="G179" s="67">
        <f t="shared" si="68"/>
        <v>0</v>
      </c>
      <c r="H179" s="68"/>
      <c r="I179" s="67">
        <f t="shared" si="69"/>
        <v>0</v>
      </c>
      <c r="J179" s="68"/>
      <c r="K179" s="69">
        <f t="shared" si="70"/>
        <v>0</v>
      </c>
      <c r="L179" s="70"/>
      <c r="M179" s="67">
        <f t="shared" si="71"/>
        <v>0</v>
      </c>
      <c r="N179" s="68"/>
      <c r="O179" s="67">
        <f t="shared" si="72"/>
        <v>0</v>
      </c>
      <c r="P179" s="68"/>
      <c r="Q179" s="69">
        <f t="shared" si="73"/>
        <v>0</v>
      </c>
      <c r="R179" s="328">
        <v>5</v>
      </c>
      <c r="S179" s="67">
        <f t="shared" si="74"/>
        <v>250</v>
      </c>
      <c r="T179" s="115"/>
      <c r="U179" s="67">
        <f t="shared" si="75"/>
        <v>0</v>
      </c>
      <c r="V179" s="115"/>
      <c r="W179" s="69">
        <f t="shared" si="76"/>
        <v>0</v>
      </c>
      <c r="X179" s="66"/>
      <c r="Y179" s="67">
        <f t="shared" si="77"/>
        <v>0</v>
      </c>
      <c r="Z179" s="68"/>
      <c r="AA179" s="67">
        <f t="shared" si="78"/>
        <v>0</v>
      </c>
      <c r="AB179" s="68"/>
      <c r="AC179" s="69">
        <f t="shared" si="79"/>
        <v>0</v>
      </c>
      <c r="AD179" s="104"/>
      <c r="AE179" s="71"/>
      <c r="AF179" s="71"/>
      <c r="AG179" s="71"/>
    </row>
    <row r="180" spans="1:33" s="269" customFormat="1" ht="17" customHeight="1">
      <c r="A180" s="25"/>
      <c r="B180" s="153" t="s">
        <v>258</v>
      </c>
      <c r="C180" s="106">
        <f t="shared" si="66"/>
        <v>3</v>
      </c>
      <c r="D180" s="317">
        <v>75</v>
      </c>
      <c r="E180" s="327">
        <f t="shared" si="67"/>
        <v>225</v>
      </c>
      <c r="F180" s="85"/>
      <c r="G180" s="67">
        <f t="shared" si="68"/>
        <v>0</v>
      </c>
      <c r="H180" s="68"/>
      <c r="I180" s="67">
        <f t="shared" si="69"/>
        <v>0</v>
      </c>
      <c r="J180" s="68"/>
      <c r="K180" s="69">
        <f t="shared" si="70"/>
        <v>0</v>
      </c>
      <c r="L180" s="70"/>
      <c r="M180" s="67">
        <f t="shared" si="71"/>
        <v>0</v>
      </c>
      <c r="N180" s="68"/>
      <c r="O180" s="67">
        <f t="shared" si="72"/>
        <v>0</v>
      </c>
      <c r="P180" s="68"/>
      <c r="Q180" s="69">
        <f t="shared" si="73"/>
        <v>0</v>
      </c>
      <c r="R180" s="328">
        <v>3</v>
      </c>
      <c r="S180" s="67">
        <f t="shared" si="74"/>
        <v>225</v>
      </c>
      <c r="T180" s="115"/>
      <c r="U180" s="67">
        <f t="shared" si="75"/>
        <v>0</v>
      </c>
      <c r="V180" s="115"/>
      <c r="W180" s="69">
        <f t="shared" si="76"/>
        <v>0</v>
      </c>
      <c r="X180" s="66"/>
      <c r="Y180" s="67">
        <f t="shared" si="77"/>
        <v>0</v>
      </c>
      <c r="Z180" s="68"/>
      <c r="AA180" s="67">
        <f t="shared" si="78"/>
        <v>0</v>
      </c>
      <c r="AB180" s="68"/>
      <c r="AC180" s="69">
        <f t="shared" si="79"/>
        <v>0</v>
      </c>
      <c r="AD180" s="104"/>
      <c r="AE180" s="71"/>
      <c r="AF180" s="71"/>
      <c r="AG180" s="71"/>
    </row>
    <row r="181" spans="1:33" s="269" customFormat="1" ht="17" customHeight="1">
      <c r="A181" s="25"/>
      <c r="B181" s="153" t="s">
        <v>259</v>
      </c>
      <c r="C181" s="106">
        <f t="shared" si="66"/>
        <v>1</v>
      </c>
      <c r="D181" s="317">
        <v>500</v>
      </c>
      <c r="E181" s="327">
        <f t="shared" si="67"/>
        <v>500</v>
      </c>
      <c r="F181" s="85"/>
      <c r="G181" s="67">
        <f t="shared" si="68"/>
        <v>0</v>
      </c>
      <c r="H181" s="68"/>
      <c r="I181" s="67">
        <f t="shared" si="69"/>
        <v>0</v>
      </c>
      <c r="J181" s="68"/>
      <c r="K181" s="69">
        <f t="shared" si="70"/>
        <v>0</v>
      </c>
      <c r="L181" s="70"/>
      <c r="M181" s="67">
        <f t="shared" si="71"/>
        <v>0</v>
      </c>
      <c r="N181" s="68"/>
      <c r="O181" s="67">
        <f t="shared" si="72"/>
        <v>0</v>
      </c>
      <c r="P181" s="68"/>
      <c r="Q181" s="69">
        <f t="shared" si="73"/>
        <v>0</v>
      </c>
      <c r="R181" s="328">
        <v>1</v>
      </c>
      <c r="S181" s="67">
        <f t="shared" si="74"/>
        <v>500</v>
      </c>
      <c r="T181" s="115"/>
      <c r="U181" s="67">
        <f t="shared" si="75"/>
        <v>0</v>
      </c>
      <c r="V181" s="115"/>
      <c r="W181" s="69">
        <f t="shared" si="76"/>
        <v>0</v>
      </c>
      <c r="X181" s="66"/>
      <c r="Y181" s="67">
        <f t="shared" si="77"/>
        <v>0</v>
      </c>
      <c r="Z181" s="68"/>
      <c r="AA181" s="67">
        <f t="shared" si="78"/>
        <v>0</v>
      </c>
      <c r="AB181" s="68"/>
      <c r="AC181" s="69">
        <f t="shared" si="79"/>
        <v>0</v>
      </c>
      <c r="AD181" s="104"/>
      <c r="AE181" s="71"/>
      <c r="AF181" s="71"/>
      <c r="AG181" s="71"/>
    </row>
    <row r="182" spans="1:33" s="269" customFormat="1" ht="17" customHeight="1">
      <c r="A182" s="25"/>
      <c r="B182" s="153" t="s">
        <v>407</v>
      </c>
      <c r="C182" s="106">
        <f t="shared" si="66"/>
        <v>2</v>
      </c>
      <c r="D182" s="317">
        <v>75</v>
      </c>
      <c r="E182" s="327">
        <f t="shared" si="67"/>
        <v>150</v>
      </c>
      <c r="F182" s="85"/>
      <c r="G182" s="67">
        <f t="shared" si="68"/>
        <v>0</v>
      </c>
      <c r="H182" s="68"/>
      <c r="I182" s="67">
        <f t="shared" si="69"/>
        <v>0</v>
      </c>
      <c r="J182" s="68"/>
      <c r="K182" s="69">
        <f t="shared" si="70"/>
        <v>0</v>
      </c>
      <c r="L182" s="70"/>
      <c r="M182" s="67">
        <f t="shared" si="71"/>
        <v>0</v>
      </c>
      <c r="N182" s="68"/>
      <c r="O182" s="67">
        <f t="shared" si="72"/>
        <v>0</v>
      </c>
      <c r="P182" s="68"/>
      <c r="Q182" s="69">
        <f t="shared" si="73"/>
        <v>0</v>
      </c>
      <c r="R182" s="328">
        <v>2</v>
      </c>
      <c r="S182" s="67">
        <f t="shared" si="74"/>
        <v>150</v>
      </c>
      <c r="T182" s="115"/>
      <c r="U182" s="67">
        <f t="shared" si="75"/>
        <v>0</v>
      </c>
      <c r="V182" s="115"/>
      <c r="W182" s="69">
        <f t="shared" si="76"/>
        <v>0</v>
      </c>
      <c r="X182" s="66"/>
      <c r="Y182" s="67">
        <f t="shared" si="77"/>
        <v>0</v>
      </c>
      <c r="Z182" s="68"/>
      <c r="AA182" s="67">
        <f t="shared" si="78"/>
        <v>0</v>
      </c>
      <c r="AB182" s="68"/>
      <c r="AC182" s="69">
        <f t="shared" si="79"/>
        <v>0</v>
      </c>
      <c r="AD182" s="104"/>
      <c r="AE182" s="71"/>
      <c r="AF182" s="71"/>
      <c r="AG182" s="71"/>
    </row>
    <row r="183" spans="1:33" s="269" customFormat="1" ht="17" customHeight="1">
      <c r="A183" s="25"/>
      <c r="B183" s="153" t="s">
        <v>260</v>
      </c>
      <c r="C183" s="106">
        <f t="shared" si="66"/>
        <v>1</v>
      </c>
      <c r="D183" s="317">
        <v>100</v>
      </c>
      <c r="E183" s="327">
        <f t="shared" si="67"/>
        <v>100</v>
      </c>
      <c r="F183" s="85"/>
      <c r="G183" s="67">
        <f t="shared" si="68"/>
        <v>0</v>
      </c>
      <c r="H183" s="68"/>
      <c r="I183" s="67">
        <f t="shared" si="69"/>
        <v>0</v>
      </c>
      <c r="J183" s="68"/>
      <c r="K183" s="69">
        <f t="shared" si="70"/>
        <v>0</v>
      </c>
      <c r="L183" s="70"/>
      <c r="M183" s="67">
        <f t="shared" si="71"/>
        <v>0</v>
      </c>
      <c r="N183" s="68"/>
      <c r="O183" s="67">
        <f t="shared" si="72"/>
        <v>0</v>
      </c>
      <c r="P183" s="68"/>
      <c r="Q183" s="69">
        <f t="shared" si="73"/>
        <v>0</v>
      </c>
      <c r="R183" s="328">
        <v>1</v>
      </c>
      <c r="S183" s="67">
        <f t="shared" si="74"/>
        <v>100</v>
      </c>
      <c r="T183" s="115"/>
      <c r="U183" s="67">
        <f t="shared" si="75"/>
        <v>0</v>
      </c>
      <c r="V183" s="115"/>
      <c r="W183" s="69">
        <f t="shared" si="76"/>
        <v>0</v>
      </c>
      <c r="X183" s="66"/>
      <c r="Y183" s="67">
        <f t="shared" si="77"/>
        <v>0</v>
      </c>
      <c r="Z183" s="68"/>
      <c r="AA183" s="67">
        <f t="shared" si="78"/>
        <v>0</v>
      </c>
      <c r="AB183" s="68"/>
      <c r="AC183" s="69">
        <f t="shared" si="79"/>
        <v>0</v>
      </c>
      <c r="AD183" s="104"/>
      <c r="AE183" s="71"/>
      <c r="AF183" s="71"/>
      <c r="AG183" s="71"/>
    </row>
    <row r="184" spans="1:33" s="269" customFormat="1" ht="17" customHeight="1">
      <c r="A184" s="25"/>
      <c r="B184" s="153" t="s">
        <v>261</v>
      </c>
      <c r="C184" s="106">
        <f t="shared" si="66"/>
        <v>5</v>
      </c>
      <c r="D184" s="317">
        <v>20</v>
      </c>
      <c r="E184" s="327">
        <f t="shared" si="67"/>
        <v>100</v>
      </c>
      <c r="F184" s="85"/>
      <c r="G184" s="67">
        <f t="shared" si="68"/>
        <v>0</v>
      </c>
      <c r="H184" s="68"/>
      <c r="I184" s="67">
        <f t="shared" si="69"/>
        <v>0</v>
      </c>
      <c r="J184" s="68"/>
      <c r="K184" s="69">
        <f t="shared" si="70"/>
        <v>0</v>
      </c>
      <c r="L184" s="70"/>
      <c r="M184" s="67">
        <f t="shared" si="71"/>
        <v>0</v>
      </c>
      <c r="N184" s="68"/>
      <c r="O184" s="67">
        <f t="shared" si="72"/>
        <v>0</v>
      </c>
      <c r="P184" s="68"/>
      <c r="Q184" s="69">
        <f t="shared" si="73"/>
        <v>0</v>
      </c>
      <c r="R184" s="328">
        <v>5</v>
      </c>
      <c r="S184" s="67">
        <f t="shared" si="74"/>
        <v>100</v>
      </c>
      <c r="T184" s="115"/>
      <c r="U184" s="67">
        <f t="shared" si="75"/>
        <v>0</v>
      </c>
      <c r="V184" s="115"/>
      <c r="W184" s="69">
        <f t="shared" si="76"/>
        <v>0</v>
      </c>
      <c r="X184" s="66"/>
      <c r="Y184" s="67">
        <f t="shared" si="77"/>
        <v>0</v>
      </c>
      <c r="Z184" s="68"/>
      <c r="AA184" s="67">
        <f t="shared" si="78"/>
        <v>0</v>
      </c>
      <c r="AB184" s="68"/>
      <c r="AC184" s="69">
        <f t="shared" si="79"/>
        <v>0</v>
      </c>
      <c r="AD184" s="104"/>
      <c r="AE184" s="71"/>
      <c r="AF184" s="71"/>
      <c r="AG184" s="71"/>
    </row>
    <row r="185" spans="1:33" s="269" customFormat="1" ht="17" customHeight="1">
      <c r="A185" s="25"/>
      <c r="B185" s="153" t="s">
        <v>262</v>
      </c>
      <c r="C185" s="106">
        <f t="shared" si="66"/>
        <v>5</v>
      </c>
      <c r="D185" s="317">
        <v>40</v>
      </c>
      <c r="E185" s="327">
        <f t="shared" si="67"/>
        <v>200</v>
      </c>
      <c r="F185" s="85"/>
      <c r="G185" s="67">
        <f t="shared" si="68"/>
        <v>0</v>
      </c>
      <c r="H185" s="68"/>
      <c r="I185" s="67">
        <f t="shared" si="69"/>
        <v>0</v>
      </c>
      <c r="J185" s="68"/>
      <c r="K185" s="69">
        <f t="shared" si="70"/>
        <v>0</v>
      </c>
      <c r="L185" s="70"/>
      <c r="M185" s="67">
        <f t="shared" si="71"/>
        <v>0</v>
      </c>
      <c r="N185" s="68"/>
      <c r="O185" s="67">
        <f t="shared" si="72"/>
        <v>0</v>
      </c>
      <c r="P185" s="68"/>
      <c r="Q185" s="69">
        <f t="shared" si="73"/>
        <v>0</v>
      </c>
      <c r="R185" s="328">
        <v>5</v>
      </c>
      <c r="S185" s="67">
        <f t="shared" si="74"/>
        <v>200</v>
      </c>
      <c r="T185" s="115"/>
      <c r="U185" s="67">
        <f t="shared" si="75"/>
        <v>0</v>
      </c>
      <c r="V185" s="115"/>
      <c r="W185" s="69">
        <f t="shared" si="76"/>
        <v>0</v>
      </c>
      <c r="X185" s="66"/>
      <c r="Y185" s="67">
        <f t="shared" si="77"/>
        <v>0</v>
      </c>
      <c r="Z185" s="68"/>
      <c r="AA185" s="67">
        <f t="shared" si="78"/>
        <v>0</v>
      </c>
      <c r="AB185" s="68"/>
      <c r="AC185" s="69">
        <f t="shared" si="79"/>
        <v>0</v>
      </c>
      <c r="AD185" s="104"/>
      <c r="AE185" s="71"/>
      <c r="AF185" s="71"/>
      <c r="AG185" s="71"/>
    </row>
    <row r="186" spans="1:33" s="269" customFormat="1" ht="17" customHeight="1">
      <c r="A186" s="25"/>
      <c r="B186" s="153" t="s">
        <v>408</v>
      </c>
      <c r="C186" s="106">
        <f t="shared" si="66"/>
        <v>1</v>
      </c>
      <c r="D186" s="317">
        <v>100</v>
      </c>
      <c r="E186" s="327">
        <f t="shared" si="67"/>
        <v>100</v>
      </c>
      <c r="F186" s="85"/>
      <c r="G186" s="67">
        <f t="shared" si="68"/>
        <v>0</v>
      </c>
      <c r="H186" s="68"/>
      <c r="I186" s="67">
        <f t="shared" si="69"/>
        <v>0</v>
      </c>
      <c r="J186" s="68"/>
      <c r="K186" s="69">
        <f t="shared" si="70"/>
        <v>0</v>
      </c>
      <c r="L186" s="70"/>
      <c r="M186" s="67">
        <f t="shared" si="71"/>
        <v>0</v>
      </c>
      <c r="N186" s="68"/>
      <c r="O186" s="67">
        <f t="shared" si="72"/>
        <v>0</v>
      </c>
      <c r="P186" s="68"/>
      <c r="Q186" s="69">
        <f t="shared" si="73"/>
        <v>0</v>
      </c>
      <c r="R186" s="328">
        <v>1</v>
      </c>
      <c r="S186" s="67">
        <f t="shared" si="74"/>
        <v>100</v>
      </c>
      <c r="T186" s="115"/>
      <c r="U186" s="67">
        <f t="shared" si="75"/>
        <v>0</v>
      </c>
      <c r="V186" s="115"/>
      <c r="W186" s="69">
        <f t="shared" si="76"/>
        <v>0</v>
      </c>
      <c r="X186" s="66"/>
      <c r="Y186" s="67">
        <f t="shared" si="77"/>
        <v>0</v>
      </c>
      <c r="Z186" s="68"/>
      <c r="AA186" s="67">
        <f t="shared" si="78"/>
        <v>0</v>
      </c>
      <c r="AB186" s="68"/>
      <c r="AC186" s="69">
        <f t="shared" si="79"/>
        <v>0</v>
      </c>
      <c r="AD186" s="104"/>
      <c r="AE186" s="71"/>
      <c r="AF186" s="71"/>
      <c r="AG186" s="71"/>
    </row>
    <row r="187" spans="1:33" s="269" customFormat="1" ht="17" customHeight="1">
      <c r="A187" s="25"/>
      <c r="B187" s="323" t="s">
        <v>264</v>
      </c>
      <c r="C187" s="106">
        <f t="shared" si="66"/>
        <v>1</v>
      </c>
      <c r="D187" s="317">
        <v>500</v>
      </c>
      <c r="E187" s="327">
        <f t="shared" si="67"/>
        <v>500</v>
      </c>
      <c r="F187" s="85"/>
      <c r="G187" s="67">
        <f t="shared" si="68"/>
        <v>0</v>
      </c>
      <c r="H187" s="68"/>
      <c r="I187" s="67">
        <f t="shared" si="69"/>
        <v>0</v>
      </c>
      <c r="J187" s="68"/>
      <c r="K187" s="69">
        <f t="shared" si="70"/>
        <v>0</v>
      </c>
      <c r="L187" s="70"/>
      <c r="M187" s="67">
        <f t="shared" si="71"/>
        <v>0</v>
      </c>
      <c r="N187" s="68"/>
      <c r="O187" s="67">
        <f t="shared" si="72"/>
        <v>0</v>
      </c>
      <c r="P187" s="68"/>
      <c r="Q187" s="69">
        <f t="shared" si="73"/>
        <v>0</v>
      </c>
      <c r="R187" s="328">
        <v>1</v>
      </c>
      <c r="S187" s="67">
        <f t="shared" si="74"/>
        <v>500</v>
      </c>
      <c r="T187" s="115"/>
      <c r="U187" s="67">
        <f t="shared" si="75"/>
        <v>0</v>
      </c>
      <c r="V187" s="115"/>
      <c r="W187" s="69">
        <f t="shared" si="76"/>
        <v>0</v>
      </c>
      <c r="X187" s="66"/>
      <c r="Y187" s="67">
        <f t="shared" si="77"/>
        <v>0</v>
      </c>
      <c r="Z187" s="68"/>
      <c r="AA187" s="67">
        <f t="shared" si="78"/>
        <v>0</v>
      </c>
      <c r="AB187" s="68"/>
      <c r="AC187" s="69">
        <f t="shared" si="79"/>
        <v>0</v>
      </c>
      <c r="AD187" s="104"/>
      <c r="AE187" s="71"/>
      <c r="AF187" s="71"/>
      <c r="AG187" s="71"/>
    </row>
    <row r="188" spans="1:33" s="269" customFormat="1" ht="17" customHeight="1">
      <c r="A188" s="25"/>
      <c r="B188" s="323" t="s">
        <v>265</v>
      </c>
      <c r="C188" s="106">
        <f t="shared" si="66"/>
        <v>5</v>
      </c>
      <c r="D188" s="317">
        <v>150</v>
      </c>
      <c r="E188" s="327">
        <f t="shared" si="67"/>
        <v>750</v>
      </c>
      <c r="F188" s="85"/>
      <c r="G188" s="67">
        <f t="shared" si="68"/>
        <v>0</v>
      </c>
      <c r="H188" s="68"/>
      <c r="I188" s="67">
        <f t="shared" si="69"/>
        <v>0</v>
      </c>
      <c r="J188" s="68"/>
      <c r="K188" s="69">
        <f t="shared" si="70"/>
        <v>0</v>
      </c>
      <c r="L188" s="70"/>
      <c r="M188" s="67">
        <f t="shared" si="71"/>
        <v>0</v>
      </c>
      <c r="N188" s="68"/>
      <c r="O188" s="67">
        <f t="shared" si="72"/>
        <v>0</v>
      </c>
      <c r="P188" s="68"/>
      <c r="Q188" s="69">
        <f t="shared" si="73"/>
        <v>0</v>
      </c>
      <c r="R188" s="328">
        <v>5</v>
      </c>
      <c r="S188" s="67">
        <f t="shared" si="74"/>
        <v>750</v>
      </c>
      <c r="T188" s="115"/>
      <c r="U188" s="67">
        <f t="shared" si="75"/>
        <v>0</v>
      </c>
      <c r="V188" s="115"/>
      <c r="W188" s="69">
        <f t="shared" si="76"/>
        <v>0</v>
      </c>
      <c r="X188" s="66"/>
      <c r="Y188" s="67">
        <f t="shared" si="77"/>
        <v>0</v>
      </c>
      <c r="Z188" s="68"/>
      <c r="AA188" s="67">
        <f t="shared" si="78"/>
        <v>0</v>
      </c>
      <c r="AB188" s="68"/>
      <c r="AC188" s="69">
        <f t="shared" si="79"/>
        <v>0</v>
      </c>
      <c r="AD188" s="104"/>
      <c r="AE188" s="71"/>
      <c r="AF188" s="71"/>
      <c r="AG188" s="71"/>
    </row>
    <row r="189" spans="1:33" s="269" customFormat="1" ht="17" customHeight="1">
      <c r="A189" s="25"/>
      <c r="B189" s="153" t="s">
        <v>266</v>
      </c>
      <c r="C189" s="106">
        <f t="shared" si="66"/>
        <v>3</v>
      </c>
      <c r="D189" s="317">
        <v>30</v>
      </c>
      <c r="E189" s="327">
        <f t="shared" si="67"/>
        <v>90</v>
      </c>
      <c r="F189" s="85"/>
      <c r="G189" s="67">
        <f t="shared" si="68"/>
        <v>0</v>
      </c>
      <c r="H189" s="68"/>
      <c r="I189" s="67">
        <f t="shared" si="69"/>
        <v>0</v>
      </c>
      <c r="J189" s="68"/>
      <c r="K189" s="69">
        <f t="shared" si="70"/>
        <v>0</v>
      </c>
      <c r="L189" s="70"/>
      <c r="M189" s="67">
        <f t="shared" si="71"/>
        <v>0</v>
      </c>
      <c r="N189" s="68"/>
      <c r="O189" s="67">
        <f t="shared" si="72"/>
        <v>0</v>
      </c>
      <c r="P189" s="68"/>
      <c r="Q189" s="69">
        <f t="shared" si="73"/>
        <v>0</v>
      </c>
      <c r="R189" s="328">
        <v>3</v>
      </c>
      <c r="S189" s="67">
        <f t="shared" si="74"/>
        <v>90</v>
      </c>
      <c r="T189" s="115"/>
      <c r="U189" s="67">
        <f t="shared" si="75"/>
        <v>0</v>
      </c>
      <c r="V189" s="115"/>
      <c r="W189" s="69">
        <f t="shared" si="76"/>
        <v>0</v>
      </c>
      <c r="X189" s="66"/>
      <c r="Y189" s="67">
        <f t="shared" si="77"/>
        <v>0</v>
      </c>
      <c r="Z189" s="68"/>
      <c r="AA189" s="67">
        <f t="shared" si="78"/>
        <v>0</v>
      </c>
      <c r="AB189" s="68"/>
      <c r="AC189" s="69">
        <f t="shared" si="79"/>
        <v>0</v>
      </c>
      <c r="AD189" s="104"/>
      <c r="AE189" s="71"/>
      <c r="AF189" s="71"/>
      <c r="AG189" s="71"/>
    </row>
    <row r="190" spans="1:33" s="269" customFormat="1" ht="17" customHeight="1">
      <c r="A190" s="25"/>
      <c r="B190" s="153" t="s">
        <v>267</v>
      </c>
      <c r="C190" s="106">
        <f t="shared" si="66"/>
        <v>12</v>
      </c>
      <c r="D190" s="317">
        <v>50</v>
      </c>
      <c r="E190" s="327">
        <f t="shared" si="67"/>
        <v>600</v>
      </c>
      <c r="F190" s="85"/>
      <c r="G190" s="67">
        <f t="shared" si="68"/>
        <v>0</v>
      </c>
      <c r="H190" s="68"/>
      <c r="I190" s="67">
        <f t="shared" si="69"/>
        <v>0</v>
      </c>
      <c r="J190" s="68"/>
      <c r="K190" s="69">
        <f t="shared" si="70"/>
        <v>0</v>
      </c>
      <c r="L190" s="70"/>
      <c r="M190" s="67">
        <f t="shared" si="71"/>
        <v>0</v>
      </c>
      <c r="N190" s="68"/>
      <c r="O190" s="67">
        <f t="shared" si="72"/>
        <v>0</v>
      </c>
      <c r="P190" s="68"/>
      <c r="Q190" s="69">
        <f t="shared" si="73"/>
        <v>0</v>
      </c>
      <c r="R190" s="328">
        <v>12</v>
      </c>
      <c r="S190" s="67">
        <f t="shared" si="74"/>
        <v>600</v>
      </c>
      <c r="T190" s="115"/>
      <c r="U190" s="67">
        <f t="shared" si="75"/>
        <v>0</v>
      </c>
      <c r="V190" s="115"/>
      <c r="W190" s="69">
        <f t="shared" si="76"/>
        <v>0</v>
      </c>
      <c r="X190" s="66"/>
      <c r="Y190" s="67">
        <f t="shared" si="77"/>
        <v>0</v>
      </c>
      <c r="Z190" s="68"/>
      <c r="AA190" s="67">
        <f t="shared" si="78"/>
        <v>0</v>
      </c>
      <c r="AB190" s="68"/>
      <c r="AC190" s="69">
        <f t="shared" si="79"/>
        <v>0</v>
      </c>
      <c r="AD190" s="104"/>
      <c r="AE190" s="71"/>
      <c r="AF190" s="71"/>
      <c r="AG190" s="71"/>
    </row>
    <row r="191" spans="1:33" s="269" customFormat="1" ht="17" customHeight="1">
      <c r="A191" s="25"/>
      <c r="B191" s="323" t="s">
        <v>269</v>
      </c>
      <c r="C191" s="106">
        <f t="shared" si="66"/>
        <v>3</v>
      </c>
      <c r="D191" s="317">
        <v>150</v>
      </c>
      <c r="E191" s="327">
        <f t="shared" si="67"/>
        <v>450</v>
      </c>
      <c r="F191" s="85"/>
      <c r="G191" s="67">
        <f t="shared" si="68"/>
        <v>0</v>
      </c>
      <c r="H191" s="68"/>
      <c r="I191" s="67">
        <f t="shared" si="69"/>
        <v>0</v>
      </c>
      <c r="J191" s="68"/>
      <c r="K191" s="69">
        <f t="shared" si="70"/>
        <v>0</v>
      </c>
      <c r="L191" s="70"/>
      <c r="M191" s="67">
        <f t="shared" si="71"/>
        <v>0</v>
      </c>
      <c r="N191" s="68"/>
      <c r="O191" s="67">
        <f t="shared" si="72"/>
        <v>0</v>
      </c>
      <c r="P191" s="68"/>
      <c r="Q191" s="69">
        <f t="shared" si="73"/>
        <v>0</v>
      </c>
      <c r="R191" s="328">
        <v>3</v>
      </c>
      <c r="S191" s="67">
        <f t="shared" si="74"/>
        <v>450</v>
      </c>
      <c r="T191" s="115"/>
      <c r="U191" s="67">
        <f t="shared" si="75"/>
        <v>0</v>
      </c>
      <c r="V191" s="115"/>
      <c r="W191" s="69">
        <f t="shared" si="76"/>
        <v>0</v>
      </c>
      <c r="X191" s="66"/>
      <c r="Y191" s="67">
        <f t="shared" si="77"/>
        <v>0</v>
      </c>
      <c r="Z191" s="68"/>
      <c r="AA191" s="67">
        <f t="shared" si="78"/>
        <v>0</v>
      </c>
      <c r="AB191" s="68"/>
      <c r="AC191" s="69">
        <f t="shared" si="79"/>
        <v>0</v>
      </c>
      <c r="AD191" s="104"/>
      <c r="AE191" s="71"/>
      <c r="AF191" s="71"/>
      <c r="AG191" s="71"/>
    </row>
    <row r="192" spans="1:33" s="269" customFormat="1" ht="17" customHeight="1">
      <c r="A192" s="25"/>
      <c r="B192" s="153" t="s">
        <v>271</v>
      </c>
      <c r="C192" s="106">
        <f t="shared" si="66"/>
        <v>2</v>
      </c>
      <c r="D192" s="317">
        <v>5</v>
      </c>
      <c r="E192" s="327">
        <f t="shared" si="67"/>
        <v>10</v>
      </c>
      <c r="F192" s="85"/>
      <c r="G192" s="67">
        <f t="shared" si="68"/>
        <v>0</v>
      </c>
      <c r="H192" s="68"/>
      <c r="I192" s="67">
        <f t="shared" si="69"/>
        <v>0</v>
      </c>
      <c r="J192" s="68"/>
      <c r="K192" s="69">
        <f t="shared" si="70"/>
        <v>0</v>
      </c>
      <c r="L192" s="70"/>
      <c r="M192" s="67">
        <f t="shared" si="71"/>
        <v>0</v>
      </c>
      <c r="N192" s="68"/>
      <c r="O192" s="67">
        <f t="shared" si="72"/>
        <v>0</v>
      </c>
      <c r="P192" s="68"/>
      <c r="Q192" s="69">
        <f t="shared" si="73"/>
        <v>0</v>
      </c>
      <c r="R192" s="328">
        <v>2</v>
      </c>
      <c r="S192" s="67">
        <f t="shared" si="74"/>
        <v>10</v>
      </c>
      <c r="T192" s="115"/>
      <c r="U192" s="67">
        <f t="shared" si="75"/>
        <v>0</v>
      </c>
      <c r="V192" s="115"/>
      <c r="W192" s="69">
        <f t="shared" si="76"/>
        <v>0</v>
      </c>
      <c r="X192" s="66"/>
      <c r="Y192" s="67">
        <f t="shared" si="77"/>
        <v>0</v>
      </c>
      <c r="Z192" s="68"/>
      <c r="AA192" s="67">
        <f t="shared" si="78"/>
        <v>0</v>
      </c>
      <c r="AB192" s="68"/>
      <c r="AC192" s="69">
        <f t="shared" si="79"/>
        <v>0</v>
      </c>
      <c r="AD192" s="104"/>
      <c r="AE192" s="71"/>
      <c r="AF192" s="71"/>
      <c r="AG192" s="71"/>
    </row>
    <row r="193" spans="1:33" s="269" customFormat="1" ht="17" customHeight="1">
      <c r="A193" s="25"/>
      <c r="B193" s="153" t="s">
        <v>272</v>
      </c>
      <c r="C193" s="106">
        <f t="shared" si="66"/>
        <v>1</v>
      </c>
      <c r="D193" s="317">
        <v>100</v>
      </c>
      <c r="E193" s="327">
        <f t="shared" si="67"/>
        <v>100</v>
      </c>
      <c r="F193" s="85"/>
      <c r="G193" s="67">
        <f t="shared" si="68"/>
        <v>0</v>
      </c>
      <c r="H193" s="68"/>
      <c r="I193" s="67">
        <f t="shared" si="69"/>
        <v>0</v>
      </c>
      <c r="J193" s="68"/>
      <c r="K193" s="69">
        <f t="shared" si="70"/>
        <v>0</v>
      </c>
      <c r="L193" s="70"/>
      <c r="M193" s="67">
        <f t="shared" si="71"/>
        <v>0</v>
      </c>
      <c r="N193" s="68"/>
      <c r="O193" s="67">
        <f t="shared" si="72"/>
        <v>0</v>
      </c>
      <c r="P193" s="68"/>
      <c r="Q193" s="69">
        <f t="shared" si="73"/>
        <v>0</v>
      </c>
      <c r="R193" s="328">
        <v>1</v>
      </c>
      <c r="S193" s="67">
        <f t="shared" si="74"/>
        <v>100</v>
      </c>
      <c r="T193" s="408"/>
      <c r="U193" s="67">
        <f t="shared" si="75"/>
        <v>0</v>
      </c>
      <c r="V193" s="115"/>
      <c r="W193" s="69">
        <f t="shared" si="76"/>
        <v>0</v>
      </c>
      <c r="X193" s="66"/>
      <c r="Y193" s="67">
        <f t="shared" si="77"/>
        <v>0</v>
      </c>
      <c r="Z193" s="68"/>
      <c r="AA193" s="67">
        <f t="shared" si="78"/>
        <v>0</v>
      </c>
      <c r="AB193" s="68"/>
      <c r="AC193" s="69">
        <f t="shared" si="79"/>
        <v>0</v>
      </c>
      <c r="AD193" s="104"/>
      <c r="AE193" s="71"/>
      <c r="AF193" s="71"/>
      <c r="AG193" s="71"/>
    </row>
    <row r="194" spans="1:33" s="269" customFormat="1" ht="17" customHeight="1">
      <c r="A194" s="25"/>
      <c r="B194" s="153" t="s">
        <v>273</v>
      </c>
      <c r="C194" s="106">
        <f t="shared" si="66"/>
        <v>2</v>
      </c>
      <c r="D194" s="317">
        <v>150</v>
      </c>
      <c r="E194" s="327">
        <f t="shared" si="67"/>
        <v>300</v>
      </c>
      <c r="F194" s="85"/>
      <c r="G194" s="67">
        <f t="shared" si="68"/>
        <v>0</v>
      </c>
      <c r="H194" s="68"/>
      <c r="I194" s="67">
        <f t="shared" si="69"/>
        <v>0</v>
      </c>
      <c r="J194" s="68"/>
      <c r="K194" s="69">
        <f t="shared" si="70"/>
        <v>0</v>
      </c>
      <c r="L194" s="70"/>
      <c r="M194" s="67">
        <f t="shared" si="71"/>
        <v>0</v>
      </c>
      <c r="N194" s="68"/>
      <c r="O194" s="67">
        <f t="shared" si="72"/>
        <v>0</v>
      </c>
      <c r="P194" s="68"/>
      <c r="Q194" s="69">
        <f t="shared" si="73"/>
        <v>0</v>
      </c>
      <c r="R194" s="328">
        <v>2</v>
      </c>
      <c r="S194" s="67">
        <f t="shared" si="74"/>
        <v>300</v>
      </c>
      <c r="T194" s="115"/>
      <c r="U194" s="67">
        <f t="shared" si="75"/>
        <v>0</v>
      </c>
      <c r="V194" s="115"/>
      <c r="W194" s="69">
        <f t="shared" si="76"/>
        <v>0</v>
      </c>
      <c r="X194" s="66"/>
      <c r="Y194" s="67">
        <f t="shared" si="77"/>
        <v>0</v>
      </c>
      <c r="Z194" s="68"/>
      <c r="AA194" s="67">
        <f t="shared" si="78"/>
        <v>0</v>
      </c>
      <c r="AB194" s="68"/>
      <c r="AC194" s="69">
        <f t="shared" si="79"/>
        <v>0</v>
      </c>
      <c r="AD194" s="104"/>
      <c r="AE194" s="71"/>
      <c r="AF194" s="71"/>
      <c r="AG194" s="71"/>
    </row>
    <row r="195" spans="1:33" s="269" customFormat="1" ht="17" customHeight="1">
      <c r="A195" s="25"/>
      <c r="B195" s="153" t="s">
        <v>274</v>
      </c>
      <c r="C195" s="106">
        <f t="shared" si="66"/>
        <v>1</v>
      </c>
      <c r="D195" s="317">
        <v>1000</v>
      </c>
      <c r="E195" s="327">
        <f t="shared" si="67"/>
        <v>1000</v>
      </c>
      <c r="F195" s="85"/>
      <c r="G195" s="67">
        <f t="shared" si="68"/>
        <v>0</v>
      </c>
      <c r="H195" s="68"/>
      <c r="I195" s="67">
        <f t="shared" si="69"/>
        <v>0</v>
      </c>
      <c r="J195" s="68"/>
      <c r="K195" s="69">
        <f t="shared" si="70"/>
        <v>0</v>
      </c>
      <c r="L195" s="70"/>
      <c r="M195" s="67">
        <f t="shared" si="71"/>
        <v>0</v>
      </c>
      <c r="N195" s="68"/>
      <c r="O195" s="67">
        <f t="shared" si="72"/>
        <v>0</v>
      </c>
      <c r="P195" s="68"/>
      <c r="Q195" s="69">
        <f t="shared" si="73"/>
        <v>0</v>
      </c>
      <c r="R195" s="497">
        <v>1</v>
      </c>
      <c r="S195" s="67">
        <f t="shared" si="74"/>
        <v>1000</v>
      </c>
      <c r="T195" s="115"/>
      <c r="U195" s="67">
        <f t="shared" si="75"/>
        <v>0</v>
      </c>
      <c r="V195" s="115"/>
      <c r="W195" s="69">
        <f t="shared" si="76"/>
        <v>0</v>
      </c>
      <c r="X195" s="66"/>
      <c r="Y195" s="67">
        <f t="shared" si="77"/>
        <v>0</v>
      </c>
      <c r="Z195" s="68"/>
      <c r="AA195" s="67">
        <f t="shared" si="78"/>
        <v>0</v>
      </c>
      <c r="AB195" s="68"/>
      <c r="AC195" s="69">
        <f t="shared" si="79"/>
        <v>0</v>
      </c>
      <c r="AD195" s="104"/>
      <c r="AE195" s="71"/>
      <c r="AF195" s="71"/>
      <c r="AG195" s="71"/>
    </row>
    <row r="196" spans="1:33" s="269" customFormat="1" ht="17" customHeight="1">
      <c r="A196" s="25"/>
      <c r="B196" s="153" t="s">
        <v>275</v>
      </c>
      <c r="C196" s="106">
        <f t="shared" si="66"/>
        <v>2</v>
      </c>
      <c r="D196" s="317">
        <v>100</v>
      </c>
      <c r="E196" s="327">
        <f t="shared" si="67"/>
        <v>200</v>
      </c>
      <c r="F196" s="85"/>
      <c r="G196" s="67">
        <f t="shared" si="68"/>
        <v>0</v>
      </c>
      <c r="H196" s="68"/>
      <c r="I196" s="67">
        <f t="shared" si="69"/>
        <v>0</v>
      </c>
      <c r="J196" s="68"/>
      <c r="K196" s="69">
        <f t="shared" si="70"/>
        <v>0</v>
      </c>
      <c r="L196" s="70"/>
      <c r="M196" s="67">
        <f t="shared" si="71"/>
        <v>0</v>
      </c>
      <c r="N196" s="68"/>
      <c r="O196" s="67">
        <f t="shared" si="72"/>
        <v>0</v>
      </c>
      <c r="P196" s="68"/>
      <c r="Q196" s="69">
        <f t="shared" si="73"/>
        <v>0</v>
      </c>
      <c r="R196" s="328">
        <v>2</v>
      </c>
      <c r="S196" s="67">
        <f t="shared" si="74"/>
        <v>200</v>
      </c>
      <c r="T196" s="115"/>
      <c r="U196" s="67">
        <f t="shared" si="75"/>
        <v>0</v>
      </c>
      <c r="V196" s="115"/>
      <c r="W196" s="69">
        <f t="shared" si="76"/>
        <v>0</v>
      </c>
      <c r="X196" s="66"/>
      <c r="Y196" s="67">
        <f t="shared" si="77"/>
        <v>0</v>
      </c>
      <c r="Z196" s="68"/>
      <c r="AA196" s="67">
        <f t="shared" si="78"/>
        <v>0</v>
      </c>
      <c r="AB196" s="68"/>
      <c r="AC196" s="69">
        <f t="shared" si="79"/>
        <v>0</v>
      </c>
      <c r="AD196" s="104"/>
      <c r="AE196" s="71"/>
      <c r="AF196" s="71"/>
      <c r="AG196" s="71"/>
    </row>
    <row r="197" spans="1:33" s="269" customFormat="1" ht="17" customHeight="1">
      <c r="A197" s="25"/>
      <c r="B197" s="153" t="s">
        <v>276</v>
      </c>
      <c r="C197" s="106">
        <f t="shared" si="66"/>
        <v>3</v>
      </c>
      <c r="D197" s="317">
        <v>300</v>
      </c>
      <c r="E197" s="327">
        <f t="shared" si="67"/>
        <v>900</v>
      </c>
      <c r="F197" s="85"/>
      <c r="G197" s="67">
        <f t="shared" si="68"/>
        <v>0</v>
      </c>
      <c r="H197" s="68"/>
      <c r="I197" s="67">
        <f t="shared" si="69"/>
        <v>0</v>
      </c>
      <c r="J197" s="68"/>
      <c r="K197" s="69">
        <f t="shared" si="70"/>
        <v>0</v>
      </c>
      <c r="L197" s="70"/>
      <c r="M197" s="67">
        <f t="shared" si="71"/>
        <v>0</v>
      </c>
      <c r="N197" s="68"/>
      <c r="O197" s="67">
        <f t="shared" si="72"/>
        <v>0</v>
      </c>
      <c r="P197" s="68"/>
      <c r="Q197" s="69">
        <f t="shared" si="73"/>
        <v>0</v>
      </c>
      <c r="R197" s="328">
        <v>3</v>
      </c>
      <c r="S197" s="67">
        <f t="shared" si="74"/>
        <v>900</v>
      </c>
      <c r="T197" s="115"/>
      <c r="U197" s="67">
        <f t="shared" si="75"/>
        <v>0</v>
      </c>
      <c r="V197" s="115"/>
      <c r="W197" s="69">
        <f t="shared" si="76"/>
        <v>0</v>
      </c>
      <c r="X197" s="66"/>
      <c r="Y197" s="67">
        <f t="shared" si="77"/>
        <v>0</v>
      </c>
      <c r="Z197" s="68"/>
      <c r="AA197" s="67">
        <f t="shared" si="78"/>
        <v>0</v>
      </c>
      <c r="AB197" s="68"/>
      <c r="AC197" s="69">
        <f t="shared" si="79"/>
        <v>0</v>
      </c>
      <c r="AD197" s="104"/>
      <c r="AE197" s="71"/>
      <c r="AF197" s="71"/>
      <c r="AG197" s="71"/>
    </row>
    <row r="198" spans="1:33" s="269" customFormat="1" ht="17" customHeight="1">
      <c r="A198" s="25"/>
      <c r="B198" s="153" t="s">
        <v>277</v>
      </c>
      <c r="C198" s="106">
        <f t="shared" si="66"/>
        <v>3</v>
      </c>
      <c r="D198" s="317">
        <v>500</v>
      </c>
      <c r="E198" s="327">
        <f t="shared" si="67"/>
        <v>1500</v>
      </c>
      <c r="F198" s="85"/>
      <c r="G198" s="67">
        <f t="shared" si="68"/>
        <v>0</v>
      </c>
      <c r="H198" s="68"/>
      <c r="I198" s="67">
        <f t="shared" si="69"/>
        <v>0</v>
      </c>
      <c r="J198" s="68"/>
      <c r="K198" s="69">
        <f t="shared" si="70"/>
        <v>0</v>
      </c>
      <c r="L198" s="70"/>
      <c r="M198" s="67">
        <f t="shared" si="71"/>
        <v>0</v>
      </c>
      <c r="N198" s="68"/>
      <c r="O198" s="67">
        <f t="shared" si="72"/>
        <v>0</v>
      </c>
      <c r="P198" s="68"/>
      <c r="Q198" s="69">
        <f t="shared" si="73"/>
        <v>0</v>
      </c>
      <c r="R198" s="328">
        <v>3</v>
      </c>
      <c r="S198" s="67">
        <f t="shared" si="74"/>
        <v>1500</v>
      </c>
      <c r="T198" s="115"/>
      <c r="U198" s="67">
        <f t="shared" si="75"/>
        <v>0</v>
      </c>
      <c r="V198" s="115"/>
      <c r="W198" s="69">
        <f t="shared" si="76"/>
        <v>0</v>
      </c>
      <c r="X198" s="66"/>
      <c r="Y198" s="67">
        <f t="shared" si="77"/>
        <v>0</v>
      </c>
      <c r="Z198" s="68"/>
      <c r="AA198" s="67">
        <f t="shared" si="78"/>
        <v>0</v>
      </c>
      <c r="AB198" s="68"/>
      <c r="AC198" s="69">
        <f t="shared" si="79"/>
        <v>0</v>
      </c>
      <c r="AD198" s="104"/>
      <c r="AE198" s="71"/>
      <c r="AF198" s="71"/>
      <c r="AG198" s="71"/>
    </row>
    <row r="199" spans="1:33" s="269" customFormat="1" ht="17" customHeight="1">
      <c r="A199" s="25"/>
      <c r="B199" s="153" t="s">
        <v>278</v>
      </c>
      <c r="C199" s="106">
        <f t="shared" si="66"/>
        <v>2</v>
      </c>
      <c r="D199" s="317">
        <v>100</v>
      </c>
      <c r="E199" s="327">
        <f t="shared" si="67"/>
        <v>200</v>
      </c>
      <c r="F199" s="85"/>
      <c r="G199" s="67">
        <f t="shared" si="68"/>
        <v>0</v>
      </c>
      <c r="H199" s="68"/>
      <c r="I199" s="67">
        <f t="shared" si="69"/>
        <v>0</v>
      </c>
      <c r="J199" s="68"/>
      <c r="K199" s="69">
        <f t="shared" si="70"/>
        <v>0</v>
      </c>
      <c r="L199" s="70"/>
      <c r="M199" s="67">
        <f t="shared" si="71"/>
        <v>0</v>
      </c>
      <c r="N199" s="68"/>
      <c r="O199" s="67">
        <f t="shared" si="72"/>
        <v>0</v>
      </c>
      <c r="P199" s="68"/>
      <c r="Q199" s="69">
        <f t="shared" si="73"/>
        <v>0</v>
      </c>
      <c r="R199" s="328">
        <v>2</v>
      </c>
      <c r="S199" s="67">
        <f t="shared" si="74"/>
        <v>200</v>
      </c>
      <c r="T199" s="115"/>
      <c r="U199" s="67">
        <f t="shared" si="75"/>
        <v>0</v>
      </c>
      <c r="V199" s="115"/>
      <c r="W199" s="69">
        <f t="shared" si="76"/>
        <v>0</v>
      </c>
      <c r="X199" s="66"/>
      <c r="Y199" s="67">
        <f t="shared" si="77"/>
        <v>0</v>
      </c>
      <c r="Z199" s="68"/>
      <c r="AA199" s="67">
        <f t="shared" si="78"/>
        <v>0</v>
      </c>
      <c r="AB199" s="68"/>
      <c r="AC199" s="69">
        <f t="shared" si="79"/>
        <v>0</v>
      </c>
      <c r="AD199" s="104"/>
      <c r="AE199" s="71"/>
      <c r="AF199" s="71"/>
      <c r="AG199" s="71"/>
    </row>
    <row r="200" spans="1:33" s="269" customFormat="1" ht="17" customHeight="1">
      <c r="A200" s="25"/>
      <c r="B200" s="153" t="s">
        <v>410</v>
      </c>
      <c r="C200" s="106">
        <f t="shared" si="66"/>
        <v>5</v>
      </c>
      <c r="D200" s="317">
        <v>3500</v>
      </c>
      <c r="E200" s="327">
        <f t="shared" si="67"/>
        <v>17500</v>
      </c>
      <c r="F200" s="85"/>
      <c r="G200" s="67">
        <f t="shared" si="68"/>
        <v>0</v>
      </c>
      <c r="H200" s="68"/>
      <c r="I200" s="67">
        <f t="shared" si="69"/>
        <v>0</v>
      </c>
      <c r="J200" s="68"/>
      <c r="K200" s="69">
        <f t="shared" si="70"/>
        <v>0</v>
      </c>
      <c r="L200" s="70"/>
      <c r="M200" s="67">
        <f t="shared" si="71"/>
        <v>0</v>
      </c>
      <c r="N200" s="68"/>
      <c r="O200" s="67">
        <f t="shared" si="72"/>
        <v>0</v>
      </c>
      <c r="P200" s="68"/>
      <c r="Q200" s="69">
        <f t="shared" si="73"/>
        <v>0</v>
      </c>
      <c r="R200" s="328">
        <v>5</v>
      </c>
      <c r="S200" s="67">
        <f t="shared" si="74"/>
        <v>17500</v>
      </c>
      <c r="T200" s="115"/>
      <c r="U200" s="67">
        <f t="shared" si="75"/>
        <v>0</v>
      </c>
      <c r="V200" s="115"/>
      <c r="W200" s="69">
        <f t="shared" si="76"/>
        <v>0</v>
      </c>
      <c r="X200" s="66"/>
      <c r="Y200" s="67">
        <f t="shared" si="77"/>
        <v>0</v>
      </c>
      <c r="Z200" s="68"/>
      <c r="AA200" s="67">
        <f t="shared" si="78"/>
        <v>0</v>
      </c>
      <c r="AB200" s="68"/>
      <c r="AC200" s="69">
        <f t="shared" si="79"/>
        <v>0</v>
      </c>
      <c r="AD200" s="104"/>
      <c r="AE200" s="71"/>
      <c r="AF200" s="71"/>
      <c r="AG200" s="71"/>
    </row>
    <row r="201" spans="1:33" s="269" customFormat="1" ht="17" customHeight="1">
      <c r="A201" s="25"/>
      <c r="B201" s="153" t="s">
        <v>280</v>
      </c>
      <c r="C201" s="106">
        <f t="shared" si="66"/>
        <v>1</v>
      </c>
      <c r="D201" s="317">
        <v>75</v>
      </c>
      <c r="E201" s="327">
        <f t="shared" si="67"/>
        <v>75</v>
      </c>
      <c r="F201" s="85"/>
      <c r="G201" s="67">
        <f t="shared" si="68"/>
        <v>0</v>
      </c>
      <c r="H201" s="68"/>
      <c r="I201" s="67">
        <f t="shared" si="69"/>
        <v>0</v>
      </c>
      <c r="J201" s="68"/>
      <c r="K201" s="69">
        <f t="shared" si="70"/>
        <v>0</v>
      </c>
      <c r="L201" s="70"/>
      <c r="M201" s="67">
        <f t="shared" si="71"/>
        <v>0</v>
      </c>
      <c r="N201" s="68"/>
      <c r="O201" s="67">
        <f t="shared" si="72"/>
        <v>0</v>
      </c>
      <c r="P201" s="68"/>
      <c r="Q201" s="69">
        <f t="shared" si="73"/>
        <v>0</v>
      </c>
      <c r="R201" s="328">
        <v>1</v>
      </c>
      <c r="S201" s="67">
        <f t="shared" si="74"/>
        <v>75</v>
      </c>
      <c r="T201" s="115"/>
      <c r="U201" s="67">
        <f t="shared" si="75"/>
        <v>0</v>
      </c>
      <c r="V201" s="115"/>
      <c r="W201" s="69">
        <f t="shared" si="76"/>
        <v>0</v>
      </c>
      <c r="X201" s="66"/>
      <c r="Y201" s="67">
        <f t="shared" si="77"/>
        <v>0</v>
      </c>
      <c r="Z201" s="68"/>
      <c r="AA201" s="67">
        <f t="shared" si="78"/>
        <v>0</v>
      </c>
      <c r="AB201" s="68"/>
      <c r="AC201" s="69">
        <f t="shared" si="79"/>
        <v>0</v>
      </c>
      <c r="AD201" s="104"/>
      <c r="AE201" s="71"/>
      <c r="AF201" s="71"/>
      <c r="AG201" s="71"/>
    </row>
    <row r="202" spans="1:33" s="269" customFormat="1" ht="17" customHeight="1">
      <c r="A202" s="25"/>
      <c r="B202" s="153" t="s">
        <v>281</v>
      </c>
      <c r="C202" s="106">
        <f t="shared" si="66"/>
        <v>1</v>
      </c>
      <c r="D202" s="317">
        <v>100</v>
      </c>
      <c r="E202" s="327">
        <f t="shared" si="67"/>
        <v>100</v>
      </c>
      <c r="F202" s="85"/>
      <c r="G202" s="67">
        <f t="shared" si="68"/>
        <v>0</v>
      </c>
      <c r="H202" s="68"/>
      <c r="I202" s="67">
        <f t="shared" si="69"/>
        <v>0</v>
      </c>
      <c r="J202" s="68"/>
      <c r="K202" s="69">
        <f t="shared" si="70"/>
        <v>0</v>
      </c>
      <c r="L202" s="70"/>
      <c r="M202" s="67">
        <f t="shared" si="71"/>
        <v>0</v>
      </c>
      <c r="N202" s="68"/>
      <c r="O202" s="67">
        <f t="shared" si="72"/>
        <v>0</v>
      </c>
      <c r="P202" s="68"/>
      <c r="Q202" s="69">
        <f t="shared" si="73"/>
        <v>0</v>
      </c>
      <c r="R202" s="328">
        <v>1</v>
      </c>
      <c r="S202" s="67">
        <f t="shared" si="74"/>
        <v>100</v>
      </c>
      <c r="T202" s="115"/>
      <c r="U202" s="67">
        <f t="shared" si="75"/>
        <v>0</v>
      </c>
      <c r="V202" s="115"/>
      <c r="W202" s="69">
        <f t="shared" si="76"/>
        <v>0</v>
      </c>
      <c r="X202" s="66"/>
      <c r="Y202" s="67">
        <f t="shared" si="77"/>
        <v>0</v>
      </c>
      <c r="Z202" s="68"/>
      <c r="AA202" s="67">
        <f t="shared" si="78"/>
        <v>0</v>
      </c>
      <c r="AB202" s="68"/>
      <c r="AC202" s="69">
        <f t="shared" si="79"/>
        <v>0</v>
      </c>
      <c r="AD202" s="104"/>
      <c r="AE202" s="71"/>
      <c r="AF202" s="71"/>
      <c r="AG202" s="71"/>
    </row>
    <row r="203" spans="1:33" s="269" customFormat="1" ht="17" customHeight="1">
      <c r="A203" s="25"/>
      <c r="B203" s="153" t="s">
        <v>282</v>
      </c>
      <c r="C203" s="106">
        <f t="shared" si="66"/>
        <v>3</v>
      </c>
      <c r="D203" s="317">
        <v>50</v>
      </c>
      <c r="E203" s="327">
        <f t="shared" si="67"/>
        <v>150</v>
      </c>
      <c r="F203" s="85"/>
      <c r="G203" s="67">
        <f t="shared" si="68"/>
        <v>0</v>
      </c>
      <c r="H203" s="68"/>
      <c r="I203" s="67">
        <f t="shared" si="69"/>
        <v>0</v>
      </c>
      <c r="J203" s="68"/>
      <c r="K203" s="69">
        <f t="shared" si="70"/>
        <v>0</v>
      </c>
      <c r="L203" s="70"/>
      <c r="M203" s="67">
        <f t="shared" si="71"/>
        <v>0</v>
      </c>
      <c r="N203" s="68"/>
      <c r="O203" s="67">
        <f t="shared" si="72"/>
        <v>0</v>
      </c>
      <c r="P203" s="68"/>
      <c r="Q203" s="69">
        <f t="shared" si="73"/>
        <v>0</v>
      </c>
      <c r="R203" s="328">
        <v>3</v>
      </c>
      <c r="S203" s="67">
        <f t="shared" si="74"/>
        <v>150</v>
      </c>
      <c r="T203" s="115"/>
      <c r="U203" s="67">
        <f t="shared" si="75"/>
        <v>0</v>
      </c>
      <c r="V203" s="115"/>
      <c r="W203" s="69">
        <f t="shared" si="76"/>
        <v>0</v>
      </c>
      <c r="X203" s="66"/>
      <c r="Y203" s="67">
        <f t="shared" si="77"/>
        <v>0</v>
      </c>
      <c r="Z203" s="68"/>
      <c r="AA203" s="67">
        <f t="shared" si="78"/>
        <v>0</v>
      </c>
      <c r="AB203" s="68"/>
      <c r="AC203" s="69">
        <f t="shared" si="79"/>
        <v>0</v>
      </c>
      <c r="AD203" s="104"/>
      <c r="AE203" s="71"/>
      <c r="AF203" s="71"/>
      <c r="AG203" s="71"/>
    </row>
    <row r="204" spans="1:33" s="269" customFormat="1" ht="18" customHeight="1">
      <c r="A204" s="25"/>
      <c r="B204" s="153" t="s">
        <v>530</v>
      </c>
      <c r="C204" s="106">
        <f t="shared" si="66"/>
        <v>10</v>
      </c>
      <c r="D204" s="317">
        <v>1000</v>
      </c>
      <c r="E204" s="327">
        <f t="shared" si="67"/>
        <v>10000</v>
      </c>
      <c r="F204" s="85"/>
      <c r="G204" s="67">
        <f t="shared" si="68"/>
        <v>0</v>
      </c>
      <c r="H204" s="68"/>
      <c r="I204" s="67">
        <f t="shared" si="69"/>
        <v>0</v>
      </c>
      <c r="J204" s="68"/>
      <c r="K204" s="69">
        <f t="shared" si="70"/>
        <v>0</v>
      </c>
      <c r="L204" s="70"/>
      <c r="M204" s="67">
        <f t="shared" si="71"/>
        <v>0</v>
      </c>
      <c r="N204" s="68"/>
      <c r="O204" s="67">
        <f t="shared" si="72"/>
        <v>0</v>
      </c>
      <c r="P204" s="68"/>
      <c r="Q204" s="69">
        <f t="shared" si="73"/>
        <v>0</v>
      </c>
      <c r="R204" s="497">
        <v>10</v>
      </c>
      <c r="S204" s="67">
        <f t="shared" si="74"/>
        <v>10000</v>
      </c>
      <c r="T204" s="115"/>
      <c r="U204" s="67">
        <f t="shared" si="75"/>
        <v>0</v>
      </c>
      <c r="V204" s="115"/>
      <c r="W204" s="69">
        <f t="shared" si="76"/>
        <v>0</v>
      </c>
      <c r="X204" s="66"/>
      <c r="Y204" s="67">
        <f t="shared" si="77"/>
        <v>0</v>
      </c>
      <c r="Z204" s="68"/>
      <c r="AA204" s="67">
        <f t="shared" si="78"/>
        <v>0</v>
      </c>
      <c r="AB204" s="68"/>
      <c r="AC204" s="69">
        <f t="shared" si="79"/>
        <v>0</v>
      </c>
      <c r="AD204" s="104"/>
      <c r="AE204" s="71"/>
      <c r="AF204" s="71"/>
      <c r="AG204" s="71"/>
    </row>
    <row r="205" spans="1:33" s="269" customFormat="1" ht="18" customHeight="1">
      <c r="A205" s="25"/>
      <c r="B205" s="153" t="s">
        <v>285</v>
      </c>
      <c r="C205" s="106">
        <f t="shared" si="66"/>
        <v>1</v>
      </c>
      <c r="D205" s="317">
        <v>75</v>
      </c>
      <c r="E205" s="327">
        <f t="shared" si="67"/>
        <v>75</v>
      </c>
      <c r="F205" s="85"/>
      <c r="G205" s="67">
        <f t="shared" si="68"/>
        <v>0</v>
      </c>
      <c r="H205" s="68"/>
      <c r="I205" s="67">
        <f t="shared" si="69"/>
        <v>0</v>
      </c>
      <c r="J205" s="68"/>
      <c r="K205" s="69">
        <f t="shared" si="70"/>
        <v>0</v>
      </c>
      <c r="L205" s="70"/>
      <c r="M205" s="67">
        <f t="shared" si="71"/>
        <v>0</v>
      </c>
      <c r="N205" s="68"/>
      <c r="O205" s="67">
        <f t="shared" si="72"/>
        <v>0</v>
      </c>
      <c r="P205" s="68"/>
      <c r="Q205" s="69">
        <f t="shared" si="73"/>
        <v>0</v>
      </c>
      <c r="R205" s="328">
        <v>1</v>
      </c>
      <c r="S205" s="67">
        <f t="shared" si="74"/>
        <v>75</v>
      </c>
      <c r="T205" s="115"/>
      <c r="U205" s="67">
        <f t="shared" si="75"/>
        <v>0</v>
      </c>
      <c r="V205" s="115"/>
      <c r="W205" s="69">
        <f t="shared" si="76"/>
        <v>0</v>
      </c>
      <c r="X205" s="66"/>
      <c r="Y205" s="67">
        <f t="shared" si="77"/>
        <v>0</v>
      </c>
      <c r="Z205" s="68"/>
      <c r="AA205" s="67">
        <f t="shared" si="78"/>
        <v>0</v>
      </c>
      <c r="AB205" s="68"/>
      <c r="AC205" s="69">
        <f t="shared" si="79"/>
        <v>0</v>
      </c>
      <c r="AD205" s="104"/>
      <c r="AE205" s="71"/>
      <c r="AF205" s="71"/>
      <c r="AG205" s="71"/>
    </row>
    <row r="206" spans="1:33" s="269" customFormat="1" ht="18" customHeight="1">
      <c r="A206" s="25"/>
      <c r="B206" s="153" t="s">
        <v>286</v>
      </c>
      <c r="C206" s="106">
        <f t="shared" si="66"/>
        <v>1</v>
      </c>
      <c r="D206" s="317">
        <v>75</v>
      </c>
      <c r="E206" s="327">
        <f t="shared" si="67"/>
        <v>75</v>
      </c>
      <c r="F206" s="85"/>
      <c r="G206" s="67">
        <f t="shared" si="68"/>
        <v>0</v>
      </c>
      <c r="H206" s="68"/>
      <c r="I206" s="67">
        <f t="shared" si="69"/>
        <v>0</v>
      </c>
      <c r="J206" s="68"/>
      <c r="K206" s="69">
        <f t="shared" si="70"/>
        <v>0</v>
      </c>
      <c r="L206" s="70"/>
      <c r="M206" s="67">
        <f t="shared" si="71"/>
        <v>0</v>
      </c>
      <c r="N206" s="68"/>
      <c r="O206" s="67">
        <f t="shared" si="72"/>
        <v>0</v>
      </c>
      <c r="P206" s="68"/>
      <c r="Q206" s="69">
        <f t="shared" si="73"/>
        <v>0</v>
      </c>
      <c r="R206" s="328">
        <v>1</v>
      </c>
      <c r="S206" s="67">
        <f t="shared" si="74"/>
        <v>75</v>
      </c>
      <c r="T206" s="115"/>
      <c r="U206" s="67">
        <f t="shared" si="75"/>
        <v>0</v>
      </c>
      <c r="V206" s="115"/>
      <c r="W206" s="69">
        <f t="shared" si="76"/>
        <v>0</v>
      </c>
      <c r="X206" s="66"/>
      <c r="Y206" s="67">
        <f t="shared" si="77"/>
        <v>0</v>
      </c>
      <c r="Z206" s="68"/>
      <c r="AA206" s="67">
        <f t="shared" si="78"/>
        <v>0</v>
      </c>
      <c r="AB206" s="68"/>
      <c r="AC206" s="69">
        <f t="shared" si="79"/>
        <v>0</v>
      </c>
      <c r="AD206" s="104"/>
      <c r="AE206" s="71"/>
      <c r="AF206" s="71"/>
      <c r="AG206" s="71"/>
    </row>
    <row r="207" spans="1:33" s="269" customFormat="1" ht="17" customHeight="1">
      <c r="A207" s="149"/>
      <c r="B207" s="153" t="s">
        <v>287</v>
      </c>
      <c r="C207" s="106">
        <f t="shared" si="66"/>
        <v>3</v>
      </c>
      <c r="D207" s="317">
        <v>50</v>
      </c>
      <c r="E207" s="327">
        <f t="shared" si="67"/>
        <v>150</v>
      </c>
      <c r="F207" s="85"/>
      <c r="G207" s="67">
        <f t="shared" si="68"/>
        <v>0</v>
      </c>
      <c r="H207" s="83"/>
      <c r="I207" s="67">
        <f t="shared" si="69"/>
        <v>0</v>
      </c>
      <c r="J207" s="68"/>
      <c r="K207" s="69">
        <f t="shared" si="70"/>
        <v>0</v>
      </c>
      <c r="L207" s="70"/>
      <c r="M207" s="67">
        <f t="shared" si="71"/>
        <v>0</v>
      </c>
      <c r="N207" s="83"/>
      <c r="O207" s="67">
        <f t="shared" si="72"/>
        <v>0</v>
      </c>
      <c r="P207" s="68"/>
      <c r="Q207" s="69">
        <f t="shared" si="73"/>
        <v>0</v>
      </c>
      <c r="R207" s="328">
        <v>3</v>
      </c>
      <c r="S207" s="67">
        <f t="shared" si="74"/>
        <v>150</v>
      </c>
      <c r="T207" s="68"/>
      <c r="U207" s="67">
        <f t="shared" si="75"/>
        <v>0</v>
      </c>
      <c r="V207" s="68"/>
      <c r="W207" s="69">
        <f t="shared" si="76"/>
        <v>0</v>
      </c>
      <c r="X207" s="66"/>
      <c r="Y207" s="67">
        <f t="shared" si="77"/>
        <v>0</v>
      </c>
      <c r="Z207" s="68"/>
      <c r="AA207" s="67">
        <f t="shared" si="78"/>
        <v>0</v>
      </c>
      <c r="AB207" s="68"/>
      <c r="AC207" s="69">
        <f t="shared" si="79"/>
        <v>0</v>
      </c>
      <c r="AD207" s="104"/>
      <c r="AE207" s="71"/>
      <c r="AF207" s="71"/>
      <c r="AG207" s="71"/>
    </row>
    <row r="208" spans="1:33" s="269" customFormat="1" ht="17" customHeight="1">
      <c r="A208" s="149"/>
      <c r="B208" s="153" t="s">
        <v>288</v>
      </c>
      <c r="C208" s="106">
        <f t="shared" si="66"/>
        <v>5</v>
      </c>
      <c r="D208" s="317">
        <v>150</v>
      </c>
      <c r="E208" s="327">
        <f t="shared" si="67"/>
        <v>750</v>
      </c>
      <c r="F208" s="85"/>
      <c r="G208" s="67">
        <f t="shared" si="68"/>
        <v>0</v>
      </c>
      <c r="H208" s="83"/>
      <c r="I208" s="67">
        <f t="shared" si="69"/>
        <v>0</v>
      </c>
      <c r="J208" s="68"/>
      <c r="K208" s="69">
        <f t="shared" si="70"/>
        <v>0</v>
      </c>
      <c r="L208" s="70"/>
      <c r="M208" s="67">
        <f t="shared" si="71"/>
        <v>0</v>
      </c>
      <c r="N208" s="83"/>
      <c r="O208" s="67">
        <f t="shared" si="72"/>
        <v>0</v>
      </c>
      <c r="P208" s="68"/>
      <c r="Q208" s="69">
        <f t="shared" si="73"/>
        <v>0</v>
      </c>
      <c r="R208" s="328">
        <v>5</v>
      </c>
      <c r="S208" s="67">
        <f t="shared" si="74"/>
        <v>750</v>
      </c>
      <c r="T208" s="68"/>
      <c r="U208" s="67">
        <f t="shared" si="75"/>
        <v>0</v>
      </c>
      <c r="V208" s="68"/>
      <c r="W208" s="69">
        <f t="shared" si="76"/>
        <v>0</v>
      </c>
      <c r="X208" s="66"/>
      <c r="Y208" s="67">
        <f t="shared" si="77"/>
        <v>0</v>
      </c>
      <c r="Z208" s="68"/>
      <c r="AA208" s="67">
        <f t="shared" si="78"/>
        <v>0</v>
      </c>
      <c r="AB208" s="68"/>
      <c r="AC208" s="69">
        <f t="shared" si="79"/>
        <v>0</v>
      </c>
      <c r="AD208" s="104"/>
      <c r="AE208" s="71"/>
      <c r="AF208" s="71"/>
      <c r="AG208" s="71"/>
    </row>
    <row r="209" spans="1:33" s="269" customFormat="1" ht="18" customHeight="1">
      <c r="A209" s="415"/>
      <c r="B209" s="153" t="s">
        <v>289</v>
      </c>
      <c r="C209" s="106">
        <f t="shared" si="66"/>
        <v>4</v>
      </c>
      <c r="D209" s="317">
        <v>250</v>
      </c>
      <c r="E209" s="327">
        <f t="shared" si="67"/>
        <v>1000</v>
      </c>
      <c r="F209" s="85"/>
      <c r="G209" s="67">
        <f t="shared" si="68"/>
        <v>0</v>
      </c>
      <c r="H209" s="68"/>
      <c r="I209" s="67">
        <f t="shared" si="69"/>
        <v>0</v>
      </c>
      <c r="J209" s="68"/>
      <c r="K209" s="69">
        <f t="shared" si="70"/>
        <v>0</v>
      </c>
      <c r="L209" s="70"/>
      <c r="M209" s="67">
        <f t="shared" si="71"/>
        <v>0</v>
      </c>
      <c r="N209" s="68"/>
      <c r="O209" s="67">
        <f t="shared" si="72"/>
        <v>0</v>
      </c>
      <c r="P209" s="68"/>
      <c r="Q209" s="69">
        <f t="shared" si="73"/>
        <v>0</v>
      </c>
      <c r="R209" s="328">
        <v>4</v>
      </c>
      <c r="S209" s="67">
        <f t="shared" si="74"/>
        <v>1000</v>
      </c>
      <c r="T209" s="68"/>
      <c r="U209" s="67">
        <f t="shared" si="75"/>
        <v>0</v>
      </c>
      <c r="V209" s="68"/>
      <c r="W209" s="69">
        <f t="shared" si="76"/>
        <v>0</v>
      </c>
      <c r="X209" s="66"/>
      <c r="Y209" s="67">
        <f t="shared" si="77"/>
        <v>0</v>
      </c>
      <c r="Z209" s="68"/>
      <c r="AA209" s="67">
        <f t="shared" si="78"/>
        <v>0</v>
      </c>
      <c r="AB209" s="68"/>
      <c r="AC209" s="69">
        <f t="shared" si="79"/>
        <v>0</v>
      </c>
      <c r="AD209" s="104"/>
      <c r="AE209" s="71"/>
      <c r="AF209" s="71"/>
      <c r="AG209" s="71"/>
    </row>
    <row r="210" spans="1:33" s="269" customFormat="1" ht="20" customHeight="1">
      <c r="A210" s="25"/>
      <c r="B210" s="153" t="s">
        <v>290</v>
      </c>
      <c r="C210" s="106">
        <f t="shared" si="66"/>
        <v>2</v>
      </c>
      <c r="D210" s="317">
        <v>100</v>
      </c>
      <c r="E210" s="327">
        <f t="shared" si="67"/>
        <v>200</v>
      </c>
      <c r="F210" s="85"/>
      <c r="G210" s="67">
        <f t="shared" si="68"/>
        <v>0</v>
      </c>
      <c r="H210" s="68"/>
      <c r="I210" s="67">
        <f t="shared" si="69"/>
        <v>0</v>
      </c>
      <c r="J210" s="68"/>
      <c r="K210" s="69">
        <f t="shared" si="70"/>
        <v>0</v>
      </c>
      <c r="L210" s="70"/>
      <c r="M210" s="67">
        <f t="shared" si="71"/>
        <v>0</v>
      </c>
      <c r="N210" s="68"/>
      <c r="O210" s="67">
        <f t="shared" si="72"/>
        <v>0</v>
      </c>
      <c r="P210" s="68"/>
      <c r="Q210" s="69">
        <f t="shared" si="73"/>
        <v>0</v>
      </c>
      <c r="R210" s="328">
        <v>2</v>
      </c>
      <c r="S210" s="67">
        <f t="shared" si="74"/>
        <v>200</v>
      </c>
      <c r="T210" s="68"/>
      <c r="U210" s="67">
        <f t="shared" si="75"/>
        <v>0</v>
      </c>
      <c r="V210" s="68"/>
      <c r="W210" s="69">
        <f t="shared" si="76"/>
        <v>0</v>
      </c>
      <c r="X210" s="66"/>
      <c r="Y210" s="67">
        <f t="shared" si="77"/>
        <v>0</v>
      </c>
      <c r="Z210" s="68"/>
      <c r="AA210" s="67">
        <f t="shared" si="78"/>
        <v>0</v>
      </c>
      <c r="AB210" s="68"/>
      <c r="AC210" s="69">
        <f t="shared" si="79"/>
        <v>0</v>
      </c>
      <c r="AD210" s="104"/>
      <c r="AE210" s="104"/>
      <c r="AF210" s="71"/>
      <c r="AG210" s="71"/>
    </row>
    <row r="211" spans="1:33" s="71" customFormat="1" ht="18" customHeight="1">
      <c r="A211" s="483">
        <v>50299020</v>
      </c>
      <c r="B211" s="132" t="s">
        <v>65</v>
      </c>
      <c r="C211" s="230"/>
      <c r="D211" s="208"/>
      <c r="E211" s="204"/>
      <c r="F211" s="85"/>
      <c r="G211" s="67"/>
      <c r="H211" s="68"/>
      <c r="I211" s="67"/>
      <c r="J211" s="68"/>
      <c r="K211" s="69"/>
      <c r="L211" s="70"/>
      <c r="M211" s="67"/>
      <c r="N211" s="68"/>
      <c r="O211" s="67"/>
      <c r="P211" s="68"/>
      <c r="Q211" s="69"/>
      <c r="R211" s="112"/>
      <c r="S211" s="67"/>
      <c r="T211" s="68"/>
      <c r="U211" s="67"/>
      <c r="V211" s="68"/>
      <c r="W211" s="69"/>
      <c r="X211" s="66"/>
      <c r="Y211" s="67"/>
      <c r="Z211" s="68"/>
      <c r="AA211" s="67"/>
      <c r="AB211" s="68"/>
      <c r="AC211" s="69"/>
      <c r="AD211" s="104"/>
    </row>
    <row r="212" spans="1:33" s="269" customFormat="1" ht="18" customHeight="1">
      <c r="A212" s="334"/>
      <c r="B212" s="180" t="s">
        <v>67</v>
      </c>
      <c r="C212" s="106">
        <f>F212+H212+J212+L212+N212+P212+R212+T212+X212+V212+Z212+AB212</f>
        <v>2</v>
      </c>
      <c r="D212" s="317">
        <v>1000</v>
      </c>
      <c r="E212" s="327">
        <f>C212*D212</f>
        <v>2000</v>
      </c>
      <c r="F212" s="85"/>
      <c r="G212" s="67">
        <f>D212*F212</f>
        <v>0</v>
      </c>
      <c r="H212" s="68"/>
      <c r="I212" s="67">
        <f>H212*D212</f>
        <v>0</v>
      </c>
      <c r="J212" s="68"/>
      <c r="K212" s="69">
        <f>D212*J212</f>
        <v>0</v>
      </c>
      <c r="L212" s="70"/>
      <c r="M212" s="67">
        <f>L212*D212</f>
        <v>0</v>
      </c>
      <c r="N212" s="68"/>
      <c r="O212" s="67">
        <f>N212*D212</f>
        <v>0</v>
      </c>
      <c r="P212" s="68"/>
      <c r="Q212" s="69">
        <f>P212*D212</f>
        <v>0</v>
      </c>
      <c r="R212" s="112"/>
      <c r="S212" s="67">
        <f>R212*D212</f>
        <v>0</v>
      </c>
      <c r="T212" s="414">
        <v>2</v>
      </c>
      <c r="U212" s="67">
        <f>T212*D212</f>
        <v>2000</v>
      </c>
      <c r="V212" s="68"/>
      <c r="W212" s="69">
        <f>V212*D212</f>
        <v>0</v>
      </c>
      <c r="X212" s="66"/>
      <c r="Y212" s="67">
        <f>X212*D212</f>
        <v>0</v>
      </c>
      <c r="Z212" s="68"/>
      <c r="AA212" s="67">
        <f>Z212*D212</f>
        <v>0</v>
      </c>
      <c r="AB212" s="68"/>
      <c r="AC212" s="69">
        <f>AB212*D212</f>
        <v>0</v>
      </c>
      <c r="AD212" s="104"/>
      <c r="AE212" s="71"/>
      <c r="AF212" s="71"/>
      <c r="AG212" s="71"/>
    </row>
    <row r="213" spans="1:33" s="269" customFormat="1" ht="18" customHeight="1">
      <c r="A213" s="336"/>
      <c r="B213" s="329" t="s">
        <v>68</v>
      </c>
      <c r="C213" s="106">
        <f>F213+H213+J213+L213+N213+P213+R213+T213+X213+V213+Z213+AB213</f>
        <v>10</v>
      </c>
      <c r="D213" s="317">
        <v>80</v>
      </c>
      <c r="E213" s="327">
        <f>C213*D213</f>
        <v>800</v>
      </c>
      <c r="F213" s="85"/>
      <c r="G213" s="67">
        <f>D213*F213</f>
        <v>0</v>
      </c>
      <c r="H213" s="68"/>
      <c r="I213" s="67">
        <f>H213*D213</f>
        <v>0</v>
      </c>
      <c r="J213" s="68"/>
      <c r="K213" s="69">
        <f>D213*J213</f>
        <v>0</v>
      </c>
      <c r="L213" s="70"/>
      <c r="M213" s="67">
        <f>L213*D213</f>
        <v>0</v>
      </c>
      <c r="N213" s="68"/>
      <c r="O213" s="67">
        <f>N213*D213</f>
        <v>0</v>
      </c>
      <c r="P213" s="68"/>
      <c r="Q213" s="69">
        <f>P213*D213</f>
        <v>0</v>
      </c>
      <c r="R213" s="112"/>
      <c r="S213" s="67">
        <f>R213*D213</f>
        <v>0</v>
      </c>
      <c r="T213" s="414">
        <v>10</v>
      </c>
      <c r="U213" s="67">
        <f>T213*D213</f>
        <v>800</v>
      </c>
      <c r="V213" s="150"/>
      <c r="W213" s="69">
        <f>V213*D213</f>
        <v>0</v>
      </c>
      <c r="X213" s="25"/>
      <c r="Y213" s="67">
        <f>X213*D213</f>
        <v>0</v>
      </c>
      <c r="Z213" s="68"/>
      <c r="AA213" s="67">
        <f>Z213*D213</f>
        <v>0</v>
      </c>
      <c r="AB213" s="68"/>
      <c r="AC213" s="69">
        <f>AB213*D213</f>
        <v>0</v>
      </c>
      <c r="AD213" s="104"/>
      <c r="AE213" s="104"/>
      <c r="AF213" s="71"/>
      <c r="AG213" s="71"/>
    </row>
    <row r="214" spans="1:33" s="71" customFormat="1" ht="18" customHeight="1">
      <c r="A214" s="479">
        <v>50213050</v>
      </c>
      <c r="B214" s="209" t="s">
        <v>544</v>
      </c>
      <c r="C214" s="73"/>
      <c r="D214" s="90"/>
      <c r="E214" s="130"/>
      <c r="F214" s="85"/>
      <c r="G214" s="67"/>
      <c r="H214" s="68"/>
      <c r="I214" s="67"/>
      <c r="J214" s="68"/>
      <c r="K214" s="69"/>
      <c r="L214" s="70"/>
      <c r="M214" s="67"/>
      <c r="N214" s="68"/>
      <c r="O214" s="67"/>
      <c r="P214" s="68"/>
      <c r="Q214" s="69"/>
      <c r="R214" s="112"/>
      <c r="S214" s="67"/>
      <c r="T214" s="68"/>
      <c r="U214" s="67"/>
      <c r="V214" s="150"/>
      <c r="W214" s="69"/>
      <c r="X214" s="25"/>
      <c r="Y214" s="67"/>
      <c r="Z214" s="68"/>
      <c r="AA214" s="67"/>
      <c r="AB214" s="68"/>
      <c r="AC214" s="69"/>
      <c r="AD214" s="104"/>
    </row>
    <row r="215" spans="1:33" s="269" customFormat="1" ht="17.5" customHeight="1">
      <c r="A215" s="416"/>
      <c r="B215" s="329" t="s">
        <v>301</v>
      </c>
      <c r="C215" s="106">
        <f>F215+H215+J215+L215+N215+P215+R215+T215+X215+V215+Z215+AB215</f>
        <v>2</v>
      </c>
      <c r="D215" s="82">
        <v>1000</v>
      </c>
      <c r="E215" s="327">
        <f>C215*D215</f>
        <v>2000</v>
      </c>
      <c r="F215" s="85"/>
      <c r="G215" s="67">
        <f>D215*F215</f>
        <v>0</v>
      </c>
      <c r="H215" s="68"/>
      <c r="I215" s="67">
        <f>H215*D215</f>
        <v>0</v>
      </c>
      <c r="J215" s="68"/>
      <c r="K215" s="69">
        <f>D215*J215</f>
        <v>0</v>
      </c>
      <c r="L215" s="70"/>
      <c r="M215" s="67">
        <f>L215*D215</f>
        <v>0</v>
      </c>
      <c r="N215" s="68"/>
      <c r="O215" s="67">
        <f>N215*D215</f>
        <v>0</v>
      </c>
      <c r="P215" s="68"/>
      <c r="Q215" s="69">
        <f>P215*D215</f>
        <v>0</v>
      </c>
      <c r="R215" s="112"/>
      <c r="S215" s="67">
        <f>R215*D215</f>
        <v>0</v>
      </c>
      <c r="T215" s="68"/>
      <c r="U215" s="67">
        <f>T215*D215</f>
        <v>0</v>
      </c>
      <c r="V215" s="150">
        <v>2</v>
      </c>
      <c r="W215" s="69">
        <f>V215*D215</f>
        <v>2000</v>
      </c>
      <c r="X215" s="25"/>
      <c r="Y215" s="67">
        <f>X215*D215</f>
        <v>0</v>
      </c>
      <c r="Z215" s="68"/>
      <c r="AA215" s="67">
        <f>Z215*D215</f>
        <v>0</v>
      </c>
      <c r="AB215" s="68"/>
      <c r="AC215" s="69">
        <f>AB215*D215</f>
        <v>0</v>
      </c>
      <c r="AD215" s="104"/>
      <c r="AE215" s="71"/>
      <c r="AF215" s="71"/>
      <c r="AG215" s="71"/>
    </row>
    <row r="216" spans="1:33" s="71" customFormat="1" ht="18" customHeight="1">
      <c r="A216" s="479">
        <v>50213050</v>
      </c>
      <c r="B216" s="209" t="s">
        <v>545</v>
      </c>
      <c r="C216" s="209"/>
      <c r="D216" s="86"/>
      <c r="E216" s="212"/>
      <c r="F216" s="85"/>
      <c r="G216" s="67"/>
      <c r="H216" s="68"/>
      <c r="I216" s="67"/>
      <c r="J216" s="68"/>
      <c r="K216" s="69"/>
      <c r="L216" s="70"/>
      <c r="M216" s="67"/>
      <c r="N216" s="68"/>
      <c r="O216" s="67"/>
      <c r="P216" s="68"/>
      <c r="Q216" s="69"/>
      <c r="R216" s="112"/>
      <c r="S216" s="67"/>
      <c r="T216" s="68"/>
      <c r="U216" s="67"/>
      <c r="V216" s="68"/>
      <c r="W216" s="69"/>
      <c r="X216" s="79"/>
      <c r="Y216" s="67"/>
      <c r="Z216" s="68"/>
      <c r="AA216" s="67"/>
      <c r="AB216" s="68"/>
      <c r="AC216" s="69"/>
      <c r="AD216" s="104"/>
    </row>
    <row r="217" spans="1:33" s="269" customFormat="1" ht="17" customHeight="1">
      <c r="A217" s="416"/>
      <c r="B217" s="329" t="s">
        <v>295</v>
      </c>
      <c r="C217" s="106">
        <f t="shared" ref="C217:C280" si="80">F217+H217+J217+L217+N217+P217+R217+T217+X217+V217+Z217+AB217</f>
        <v>1</v>
      </c>
      <c r="D217" s="82">
        <v>800</v>
      </c>
      <c r="E217" s="327">
        <f>C217*D217</f>
        <v>800</v>
      </c>
      <c r="F217" s="85"/>
      <c r="G217" s="67">
        <f>D217*F217</f>
        <v>0</v>
      </c>
      <c r="H217" s="68"/>
      <c r="I217" s="67">
        <f>H217*D217</f>
        <v>0</v>
      </c>
      <c r="J217" s="68"/>
      <c r="K217" s="69">
        <f>D217*J217</f>
        <v>0</v>
      </c>
      <c r="L217" s="70"/>
      <c r="M217" s="67">
        <f>L217*D217</f>
        <v>0</v>
      </c>
      <c r="N217" s="68"/>
      <c r="O217" s="67">
        <f>N217*D217</f>
        <v>0</v>
      </c>
      <c r="P217" s="68"/>
      <c r="Q217" s="69">
        <f>P217*D217</f>
        <v>0</v>
      </c>
      <c r="R217" s="112"/>
      <c r="S217" s="67">
        <f>R217*D217</f>
        <v>0</v>
      </c>
      <c r="T217" s="68"/>
      <c r="U217" s="67">
        <f>T217*D217</f>
        <v>0</v>
      </c>
      <c r="V217" s="417">
        <v>1</v>
      </c>
      <c r="W217" s="69">
        <f>V217*D217</f>
        <v>800</v>
      </c>
      <c r="X217" s="25"/>
      <c r="Y217" s="67">
        <f>X217*D217</f>
        <v>0</v>
      </c>
      <c r="Z217" s="68"/>
      <c r="AA217" s="67">
        <f>Z217*D217</f>
        <v>0</v>
      </c>
      <c r="AB217" s="68"/>
      <c r="AC217" s="69">
        <f>AB217*D217</f>
        <v>0</v>
      </c>
      <c r="AD217" s="104"/>
      <c r="AE217" s="71"/>
      <c r="AF217" s="71"/>
      <c r="AG217" s="71"/>
    </row>
    <row r="218" spans="1:33" s="269" customFormat="1" ht="18" customHeight="1">
      <c r="A218" s="336"/>
      <c r="B218" s="329" t="s">
        <v>298</v>
      </c>
      <c r="C218" s="106">
        <f t="shared" si="80"/>
        <v>1</v>
      </c>
      <c r="D218" s="82">
        <v>1200</v>
      </c>
      <c r="E218" s="327">
        <f>C218*D218</f>
        <v>1200</v>
      </c>
      <c r="F218" s="85"/>
      <c r="G218" s="67">
        <f>D218*F218</f>
        <v>0</v>
      </c>
      <c r="H218" s="68"/>
      <c r="I218" s="67">
        <f>H218*D218</f>
        <v>0</v>
      </c>
      <c r="J218" s="68"/>
      <c r="K218" s="69">
        <f>D218*J218</f>
        <v>0</v>
      </c>
      <c r="L218" s="70"/>
      <c r="M218" s="67">
        <f>L218*D218</f>
        <v>0</v>
      </c>
      <c r="N218" s="68"/>
      <c r="O218" s="67">
        <f>N218*D218</f>
        <v>0</v>
      </c>
      <c r="P218" s="68"/>
      <c r="Q218" s="69">
        <f>P218*D218</f>
        <v>0</v>
      </c>
      <c r="R218" s="112"/>
      <c r="S218" s="67">
        <f t="shared" ref="S218:S266" si="81">R218*D218</f>
        <v>0</v>
      </c>
      <c r="T218" s="68"/>
      <c r="U218" s="67">
        <f>T218*D218</f>
        <v>0</v>
      </c>
      <c r="V218" s="417">
        <v>1</v>
      </c>
      <c r="W218" s="69">
        <f>V218*D218</f>
        <v>1200</v>
      </c>
      <c r="X218" s="25"/>
      <c r="Y218" s="67">
        <f>X218*D218</f>
        <v>0</v>
      </c>
      <c r="Z218" s="68"/>
      <c r="AA218" s="67">
        <f>Z218*D218</f>
        <v>0</v>
      </c>
      <c r="AB218" s="68"/>
      <c r="AC218" s="69">
        <f>AB218*D218</f>
        <v>0</v>
      </c>
      <c r="AD218" s="104"/>
      <c r="AE218" s="104"/>
      <c r="AF218" s="71"/>
      <c r="AG218" s="71"/>
    </row>
    <row r="219" spans="1:33" s="71" customFormat="1" ht="18" customHeight="1">
      <c r="A219" s="479">
        <v>50213050</v>
      </c>
      <c r="B219" s="209" t="s">
        <v>546</v>
      </c>
      <c r="C219" s="209"/>
      <c r="D219" s="90"/>
      <c r="E219" s="196"/>
      <c r="F219" s="85"/>
      <c r="G219" s="67"/>
      <c r="H219" s="68"/>
      <c r="I219" s="67"/>
      <c r="J219" s="68"/>
      <c r="K219" s="69"/>
      <c r="L219" s="70"/>
      <c r="M219" s="67"/>
      <c r="N219" s="68"/>
      <c r="O219" s="67"/>
      <c r="P219" s="68"/>
      <c r="Q219" s="69"/>
      <c r="R219" s="112"/>
      <c r="S219" s="67"/>
      <c r="T219" s="68"/>
      <c r="U219" s="67"/>
      <c r="V219" s="68"/>
      <c r="W219" s="69"/>
      <c r="X219" s="25"/>
      <c r="Y219" s="67"/>
      <c r="Z219" s="68"/>
      <c r="AA219" s="67"/>
      <c r="AB219" s="68"/>
      <c r="AC219" s="69"/>
      <c r="AD219" s="104"/>
    </row>
    <row r="220" spans="1:33" s="269" customFormat="1" ht="17" customHeight="1">
      <c r="A220" s="336"/>
      <c r="B220" s="329" t="s">
        <v>302</v>
      </c>
      <c r="C220" s="106">
        <f t="shared" si="80"/>
        <v>1</v>
      </c>
      <c r="D220" s="82">
        <v>500</v>
      </c>
      <c r="E220" s="327">
        <f>C220*D220</f>
        <v>500</v>
      </c>
      <c r="F220" s="85"/>
      <c r="G220" s="67">
        <f>D220*F220</f>
        <v>0</v>
      </c>
      <c r="H220" s="68"/>
      <c r="I220" s="67">
        <f>H220*D220</f>
        <v>0</v>
      </c>
      <c r="J220" s="68"/>
      <c r="K220" s="69">
        <f>D220*J220</f>
        <v>0</v>
      </c>
      <c r="L220" s="70"/>
      <c r="M220" s="67">
        <f>L220*D220</f>
        <v>0</v>
      </c>
      <c r="N220" s="68"/>
      <c r="O220" s="67">
        <f>N220*D220</f>
        <v>0</v>
      </c>
      <c r="P220" s="68"/>
      <c r="Q220" s="69">
        <f>P220*D220</f>
        <v>0</v>
      </c>
      <c r="R220" s="112"/>
      <c r="S220" s="67">
        <f t="shared" si="81"/>
        <v>0</v>
      </c>
      <c r="T220" s="68"/>
      <c r="U220" s="67">
        <f>T220*D220</f>
        <v>0</v>
      </c>
      <c r="V220" s="68">
        <v>1</v>
      </c>
      <c r="W220" s="69">
        <f>V220*D220</f>
        <v>500</v>
      </c>
      <c r="X220" s="25"/>
      <c r="Y220" s="67">
        <f>X220*D220</f>
        <v>0</v>
      </c>
      <c r="Z220" s="68"/>
      <c r="AA220" s="67">
        <f>Z220*D220</f>
        <v>0</v>
      </c>
      <c r="AB220" s="68"/>
      <c r="AC220" s="69">
        <f>AB220*D220</f>
        <v>0</v>
      </c>
      <c r="AD220" s="104"/>
      <c r="AE220" s="71"/>
      <c r="AF220" s="71"/>
      <c r="AG220" s="71"/>
    </row>
    <row r="221" spans="1:33" s="64" customFormat="1" ht="17" customHeight="1">
      <c r="A221" s="479">
        <v>50213050</v>
      </c>
      <c r="B221" s="209" t="s">
        <v>547</v>
      </c>
      <c r="C221" s="209"/>
      <c r="D221" s="90"/>
      <c r="E221" s="196"/>
      <c r="F221" s="87"/>
      <c r="G221" s="67"/>
      <c r="H221" s="68"/>
      <c r="I221" s="67"/>
      <c r="J221" s="68"/>
      <c r="K221" s="69"/>
      <c r="L221" s="81"/>
      <c r="M221" s="67"/>
      <c r="N221" s="68"/>
      <c r="O221" s="67"/>
      <c r="P221" s="68"/>
      <c r="Q221" s="69"/>
      <c r="R221" s="117"/>
      <c r="S221" s="67"/>
      <c r="T221" s="68"/>
      <c r="U221" s="67"/>
      <c r="V221" s="68"/>
      <c r="W221" s="69"/>
      <c r="X221" s="25"/>
      <c r="Y221" s="67"/>
      <c r="Z221" s="68"/>
      <c r="AA221" s="67"/>
      <c r="AB221" s="68"/>
      <c r="AC221" s="69"/>
      <c r="AD221" s="104"/>
    </row>
    <row r="222" spans="1:33" s="269" customFormat="1" ht="17" customHeight="1">
      <c r="A222" s="384"/>
      <c r="B222" s="329" t="s">
        <v>304</v>
      </c>
      <c r="C222" s="106">
        <f t="shared" si="80"/>
        <v>1</v>
      </c>
      <c r="D222" s="317">
        <v>3000</v>
      </c>
      <c r="E222" s="327">
        <f>C222*D222</f>
        <v>3000</v>
      </c>
      <c r="F222" s="85"/>
      <c r="G222" s="67">
        <f>D222*F222</f>
        <v>0</v>
      </c>
      <c r="H222" s="68"/>
      <c r="I222" s="67">
        <f>H222*D222</f>
        <v>0</v>
      </c>
      <c r="J222" s="68"/>
      <c r="K222" s="69">
        <f>D222*J222</f>
        <v>0</v>
      </c>
      <c r="L222" s="70"/>
      <c r="M222" s="67">
        <f>L222*D222</f>
        <v>0</v>
      </c>
      <c r="N222" s="68"/>
      <c r="O222" s="67">
        <f>N222*D222</f>
        <v>0</v>
      </c>
      <c r="P222" s="417">
        <v>1</v>
      </c>
      <c r="Q222" s="69">
        <f>P222*D222</f>
        <v>3000</v>
      </c>
      <c r="R222" s="112"/>
      <c r="S222" s="67">
        <f t="shared" si="81"/>
        <v>0</v>
      </c>
      <c r="T222" s="68"/>
      <c r="U222" s="67">
        <f>T222*D222</f>
        <v>0</v>
      </c>
      <c r="V222" s="68"/>
      <c r="W222" s="69">
        <f>V222*D222</f>
        <v>0</v>
      </c>
      <c r="X222" s="25"/>
      <c r="Y222" s="67">
        <f>X222*D222</f>
        <v>0</v>
      </c>
      <c r="Z222" s="68"/>
      <c r="AA222" s="67">
        <f>Z222*D222</f>
        <v>0</v>
      </c>
      <c r="AB222" s="68"/>
      <c r="AC222" s="69">
        <f>AB222*D222</f>
        <v>0</v>
      </c>
      <c r="AD222" s="104"/>
      <c r="AE222" s="71"/>
      <c r="AF222" s="71"/>
      <c r="AG222" s="71"/>
    </row>
    <row r="223" spans="1:33" s="269" customFormat="1" ht="17" customHeight="1">
      <c r="A223" s="336"/>
      <c r="B223" s="329" t="s">
        <v>307</v>
      </c>
      <c r="C223" s="106">
        <f t="shared" si="80"/>
        <v>1</v>
      </c>
      <c r="D223" s="317">
        <v>10000</v>
      </c>
      <c r="E223" s="327">
        <f>C223*D223</f>
        <v>10000</v>
      </c>
      <c r="F223" s="85"/>
      <c r="G223" s="67">
        <f>D223*F223</f>
        <v>0</v>
      </c>
      <c r="H223" s="68"/>
      <c r="I223" s="67">
        <f>H223*D223</f>
        <v>0</v>
      </c>
      <c r="J223" s="68"/>
      <c r="K223" s="69">
        <f>D223*J223</f>
        <v>0</v>
      </c>
      <c r="L223" s="70"/>
      <c r="M223" s="67">
        <f>L223*D223</f>
        <v>0</v>
      </c>
      <c r="N223" s="68"/>
      <c r="O223" s="67">
        <f>N223*D223</f>
        <v>0</v>
      </c>
      <c r="P223" s="417">
        <v>1</v>
      </c>
      <c r="Q223" s="69">
        <f>P223*D223</f>
        <v>10000</v>
      </c>
      <c r="R223" s="112"/>
      <c r="S223" s="67">
        <f t="shared" si="81"/>
        <v>0</v>
      </c>
      <c r="T223" s="68"/>
      <c r="U223" s="67">
        <f>T223*D223</f>
        <v>0</v>
      </c>
      <c r="V223" s="68"/>
      <c r="W223" s="69">
        <f>V223*D223</f>
        <v>0</v>
      </c>
      <c r="X223" s="25"/>
      <c r="Y223" s="67">
        <f>X223*D223</f>
        <v>0</v>
      </c>
      <c r="Z223" s="68"/>
      <c r="AA223" s="67">
        <f>Z223*D223</f>
        <v>0</v>
      </c>
      <c r="AB223" s="68"/>
      <c r="AC223" s="69">
        <f>AB223*D223</f>
        <v>0</v>
      </c>
      <c r="AD223" s="104"/>
      <c r="AE223" s="71"/>
      <c r="AF223" s="71"/>
      <c r="AG223" s="71"/>
    </row>
    <row r="224" spans="1:33" s="269" customFormat="1" ht="17" customHeight="1">
      <c r="A224" s="336"/>
      <c r="B224" s="329" t="s">
        <v>305</v>
      </c>
      <c r="C224" s="106">
        <f t="shared" si="80"/>
        <v>1</v>
      </c>
      <c r="D224" s="317">
        <v>1000</v>
      </c>
      <c r="E224" s="327">
        <f>C224*D224</f>
        <v>1000</v>
      </c>
      <c r="F224" s="85"/>
      <c r="G224" s="67">
        <f>D224*F224</f>
        <v>0</v>
      </c>
      <c r="H224" s="68"/>
      <c r="I224" s="67">
        <f>H224*D224</f>
        <v>0</v>
      </c>
      <c r="J224" s="68"/>
      <c r="K224" s="69">
        <f>D224*J224</f>
        <v>0</v>
      </c>
      <c r="L224" s="70"/>
      <c r="M224" s="67">
        <f>L224*D224</f>
        <v>0</v>
      </c>
      <c r="N224" s="68"/>
      <c r="O224" s="67">
        <f>N224*D224</f>
        <v>0</v>
      </c>
      <c r="P224" s="417">
        <v>1</v>
      </c>
      <c r="Q224" s="69">
        <f>P224*D224</f>
        <v>1000</v>
      </c>
      <c r="R224" s="112"/>
      <c r="S224" s="67">
        <f t="shared" si="81"/>
        <v>0</v>
      </c>
      <c r="T224" s="68"/>
      <c r="U224" s="67">
        <f>T224*D224</f>
        <v>0</v>
      </c>
      <c r="V224" s="68"/>
      <c r="W224" s="69">
        <f>V224*D224</f>
        <v>0</v>
      </c>
      <c r="X224" s="25"/>
      <c r="Y224" s="67">
        <f>X224*D224</f>
        <v>0</v>
      </c>
      <c r="Z224" s="68"/>
      <c r="AA224" s="67">
        <f>Z224*D224</f>
        <v>0</v>
      </c>
      <c r="AB224" s="68"/>
      <c r="AC224" s="69">
        <f>AB224*D224</f>
        <v>0</v>
      </c>
      <c r="AD224" s="104"/>
      <c r="AE224" s="71"/>
      <c r="AF224" s="71"/>
      <c r="AG224" s="71"/>
    </row>
    <row r="225" spans="1:33" s="269" customFormat="1" ht="17.5" customHeight="1">
      <c r="A225" s="336"/>
      <c r="B225" s="329" t="s">
        <v>309</v>
      </c>
      <c r="C225" s="106">
        <f t="shared" si="80"/>
        <v>1</v>
      </c>
      <c r="D225" s="317">
        <v>2000</v>
      </c>
      <c r="E225" s="327">
        <f>C225*D225</f>
        <v>2000</v>
      </c>
      <c r="F225" s="85"/>
      <c r="G225" s="67">
        <f>D225*F225</f>
        <v>0</v>
      </c>
      <c r="H225" s="68"/>
      <c r="I225" s="67">
        <f>H225*D225</f>
        <v>0</v>
      </c>
      <c r="J225" s="68"/>
      <c r="K225" s="69">
        <f>D225*J225</f>
        <v>0</v>
      </c>
      <c r="L225" s="70"/>
      <c r="M225" s="67">
        <f>L225*D225</f>
        <v>0</v>
      </c>
      <c r="N225" s="68"/>
      <c r="O225" s="67">
        <f>N225*D225</f>
        <v>0</v>
      </c>
      <c r="P225" s="417">
        <v>1</v>
      </c>
      <c r="Q225" s="69">
        <f>P225*D225</f>
        <v>2000</v>
      </c>
      <c r="R225" s="112"/>
      <c r="S225" s="67">
        <f t="shared" si="81"/>
        <v>0</v>
      </c>
      <c r="T225" s="68"/>
      <c r="U225" s="67">
        <f>T225*D225</f>
        <v>0</v>
      </c>
      <c r="V225" s="68"/>
      <c r="W225" s="69">
        <f>V225*D225</f>
        <v>0</v>
      </c>
      <c r="X225" s="66"/>
      <c r="Y225" s="67">
        <f>X225*D225</f>
        <v>0</v>
      </c>
      <c r="Z225" s="68"/>
      <c r="AA225" s="67">
        <f>Z225*D225</f>
        <v>0</v>
      </c>
      <c r="AB225" s="68"/>
      <c r="AC225" s="69">
        <f>AB225*D225</f>
        <v>0</v>
      </c>
      <c r="AD225" s="104"/>
      <c r="AE225" s="104"/>
      <c r="AF225" s="71"/>
      <c r="AG225" s="71"/>
    </row>
    <row r="226" spans="1:33" s="71" customFormat="1" ht="17.5" customHeight="1">
      <c r="A226" s="88">
        <v>50213060</v>
      </c>
      <c r="B226" s="103" t="s">
        <v>548</v>
      </c>
      <c r="C226" s="103"/>
      <c r="D226" s="90"/>
      <c r="E226" s="204"/>
      <c r="F226" s="85"/>
      <c r="G226" s="67"/>
      <c r="H226" s="68"/>
      <c r="I226" s="67"/>
      <c r="J226" s="68"/>
      <c r="K226" s="69"/>
      <c r="L226" s="70"/>
      <c r="M226" s="67"/>
      <c r="N226" s="68"/>
      <c r="O226" s="67"/>
      <c r="P226" s="106"/>
      <c r="Q226" s="69"/>
      <c r="R226" s="133"/>
      <c r="S226" s="67"/>
      <c r="T226" s="68"/>
      <c r="U226" s="67"/>
      <c r="V226" s="106"/>
      <c r="W226" s="69"/>
      <c r="X226" s="105"/>
      <c r="Y226" s="67"/>
      <c r="Z226" s="68"/>
      <c r="AA226" s="67"/>
      <c r="AB226" s="106"/>
      <c r="AC226" s="69"/>
      <c r="AD226" s="104"/>
    </row>
    <row r="227" spans="1:33" s="71" customFormat="1" ht="17.5" customHeight="1">
      <c r="A227" s="480"/>
      <c r="B227" s="217" t="s">
        <v>697</v>
      </c>
      <c r="C227" s="280"/>
      <c r="D227" s="280"/>
      <c r="E227" s="481"/>
      <c r="F227" s="85"/>
      <c r="G227" s="67"/>
      <c r="H227" s="68"/>
      <c r="I227" s="67"/>
      <c r="J227" s="68"/>
      <c r="K227" s="69"/>
      <c r="L227" s="70"/>
      <c r="M227" s="67"/>
      <c r="N227" s="68"/>
      <c r="O227" s="67"/>
      <c r="P227" s="106"/>
      <c r="Q227" s="69"/>
      <c r="R227" s="133"/>
      <c r="S227" s="67"/>
      <c r="T227" s="68"/>
      <c r="U227" s="67"/>
      <c r="V227" s="106"/>
      <c r="W227" s="69"/>
      <c r="X227" s="105"/>
      <c r="Y227" s="67"/>
      <c r="Z227" s="68"/>
      <c r="AA227" s="67"/>
      <c r="AB227" s="106"/>
      <c r="AC227" s="69"/>
      <c r="AD227" s="104"/>
    </row>
    <row r="228" spans="1:33" s="269" customFormat="1" ht="17" customHeight="1">
      <c r="A228" s="334"/>
      <c r="B228" s="395" t="s">
        <v>384</v>
      </c>
      <c r="C228" s="106">
        <f t="shared" si="80"/>
        <v>1</v>
      </c>
      <c r="D228" s="345">
        <v>2500</v>
      </c>
      <c r="E228" s="327">
        <f>C228*D228</f>
        <v>2500</v>
      </c>
      <c r="F228" s="498">
        <v>1</v>
      </c>
      <c r="G228" s="67">
        <f>D228*F228</f>
        <v>2500</v>
      </c>
      <c r="H228" s="68"/>
      <c r="I228" s="67">
        <f>H228*D228</f>
        <v>0</v>
      </c>
      <c r="J228" s="68"/>
      <c r="K228" s="69">
        <f>D228*J228</f>
        <v>0</v>
      </c>
      <c r="L228" s="493"/>
      <c r="M228" s="67">
        <f>L228*D228</f>
        <v>0</v>
      </c>
      <c r="N228" s="68"/>
      <c r="O228" s="67">
        <f>N228*D228</f>
        <v>0</v>
      </c>
      <c r="P228" s="68"/>
      <c r="Q228" s="69">
        <f>P228*D228</f>
        <v>0</v>
      </c>
      <c r="R228" s="112"/>
      <c r="S228" s="67">
        <f t="shared" si="81"/>
        <v>0</v>
      </c>
      <c r="T228" s="68"/>
      <c r="U228" s="67">
        <f>T228*D228</f>
        <v>0</v>
      </c>
      <c r="V228" s="68"/>
      <c r="W228" s="69">
        <f>V228*D228</f>
        <v>0</v>
      </c>
      <c r="X228" s="25"/>
      <c r="Y228" s="67">
        <f>X228*D228</f>
        <v>0</v>
      </c>
      <c r="Z228" s="68"/>
      <c r="AA228" s="67">
        <f>Z228*D228</f>
        <v>0</v>
      </c>
      <c r="AB228" s="68"/>
      <c r="AC228" s="69">
        <f>AB228*D228</f>
        <v>0</v>
      </c>
      <c r="AD228" s="104"/>
      <c r="AE228" s="71"/>
      <c r="AF228" s="71"/>
      <c r="AG228" s="71"/>
    </row>
    <row r="229" spans="1:33" s="269" customFormat="1" ht="17.5" customHeight="1">
      <c r="A229" s="336"/>
      <c r="B229" s="323" t="s">
        <v>360</v>
      </c>
      <c r="C229" s="106">
        <f t="shared" si="80"/>
        <v>2</v>
      </c>
      <c r="D229" s="317">
        <v>3500</v>
      </c>
      <c r="E229" s="327">
        <f>C229*D229</f>
        <v>7000</v>
      </c>
      <c r="F229" s="499"/>
      <c r="G229" s="67">
        <f>D229*F229</f>
        <v>0</v>
      </c>
      <c r="H229" s="68"/>
      <c r="I229" s="67">
        <f>H229*D229</f>
        <v>0</v>
      </c>
      <c r="J229" s="68"/>
      <c r="K229" s="69">
        <f>D229*J229</f>
        <v>0</v>
      </c>
      <c r="L229" s="494"/>
      <c r="M229" s="67">
        <f>L229*D229</f>
        <v>0</v>
      </c>
      <c r="N229" s="68"/>
      <c r="O229" s="67">
        <f>N229*D229</f>
        <v>0</v>
      </c>
      <c r="P229" s="83"/>
      <c r="Q229" s="69">
        <f>P229*D229</f>
        <v>0</v>
      </c>
      <c r="R229" s="112">
        <v>2</v>
      </c>
      <c r="S229" s="67">
        <f t="shared" si="81"/>
        <v>7000</v>
      </c>
      <c r="T229" s="68"/>
      <c r="U229" s="67">
        <f>T229*D229</f>
        <v>0</v>
      </c>
      <c r="V229" s="68"/>
      <c r="W229" s="69">
        <f>V229*D229</f>
        <v>0</v>
      </c>
      <c r="X229" s="66"/>
      <c r="Y229" s="67">
        <f>X229*D229</f>
        <v>0</v>
      </c>
      <c r="Z229" s="68"/>
      <c r="AA229" s="67">
        <f>Z229*D229</f>
        <v>0</v>
      </c>
      <c r="AB229" s="68"/>
      <c r="AC229" s="69">
        <f>AB229*D229</f>
        <v>0</v>
      </c>
      <c r="AD229" s="104"/>
      <c r="AE229" s="71"/>
      <c r="AF229" s="71"/>
      <c r="AG229" s="71"/>
    </row>
    <row r="230" spans="1:33" s="269" customFormat="1" ht="17.5" customHeight="1">
      <c r="A230" s="336"/>
      <c r="B230" s="323" t="s">
        <v>561</v>
      </c>
      <c r="C230" s="106">
        <f t="shared" si="80"/>
        <v>1</v>
      </c>
      <c r="D230" s="317">
        <v>400</v>
      </c>
      <c r="E230" s="327">
        <f>C230*D230</f>
        <v>400</v>
      </c>
      <c r="F230" s="499"/>
      <c r="G230" s="67">
        <f>D230*F230</f>
        <v>0</v>
      </c>
      <c r="H230" s="68"/>
      <c r="I230" s="67">
        <f>H230*D230</f>
        <v>0</v>
      </c>
      <c r="J230" s="68"/>
      <c r="K230" s="69">
        <f>D230*J230</f>
        <v>0</v>
      </c>
      <c r="L230" s="494">
        <v>1</v>
      </c>
      <c r="M230" s="67">
        <f>L230*D230</f>
        <v>400</v>
      </c>
      <c r="N230" s="68"/>
      <c r="O230" s="67">
        <f>N230*D230</f>
        <v>0</v>
      </c>
      <c r="P230" s="106"/>
      <c r="Q230" s="69">
        <f>P230*D230</f>
        <v>0</v>
      </c>
      <c r="R230" s="133"/>
      <c r="S230" s="67">
        <f t="shared" si="81"/>
        <v>0</v>
      </c>
      <c r="T230" s="68"/>
      <c r="U230" s="67">
        <f>T230*D230</f>
        <v>0</v>
      </c>
      <c r="V230" s="106"/>
      <c r="W230" s="69">
        <f>V230*D230</f>
        <v>0</v>
      </c>
      <c r="X230" s="105"/>
      <c r="Y230" s="67">
        <f>X230*D230</f>
        <v>0</v>
      </c>
      <c r="Z230" s="68"/>
      <c r="AA230" s="67">
        <f>Z230*D230</f>
        <v>0</v>
      </c>
      <c r="AB230" s="106"/>
      <c r="AC230" s="69">
        <f>AB230*D230</f>
        <v>0</v>
      </c>
      <c r="AD230" s="104"/>
      <c r="AE230" s="71"/>
      <c r="AF230" s="71"/>
      <c r="AG230" s="71"/>
    </row>
    <row r="231" spans="1:33" s="269" customFormat="1" ht="17.5" customHeight="1">
      <c r="A231" s="336"/>
      <c r="B231" s="323" t="s">
        <v>333</v>
      </c>
      <c r="C231" s="106">
        <f t="shared" si="80"/>
        <v>1</v>
      </c>
      <c r="D231" s="317">
        <v>2000</v>
      </c>
      <c r="E231" s="327">
        <f>C231*D231</f>
        <v>2000</v>
      </c>
      <c r="F231" s="499"/>
      <c r="G231" s="67">
        <f>D231*F231</f>
        <v>0</v>
      </c>
      <c r="H231" s="68"/>
      <c r="I231" s="67">
        <f>H231*D231</f>
        <v>0</v>
      </c>
      <c r="J231" s="68"/>
      <c r="K231" s="69">
        <f>D231*J231</f>
        <v>0</v>
      </c>
      <c r="L231" s="494">
        <v>1</v>
      </c>
      <c r="M231" s="67">
        <f>L231*D231</f>
        <v>2000</v>
      </c>
      <c r="N231" s="68"/>
      <c r="O231" s="67">
        <f>N231*D231</f>
        <v>0</v>
      </c>
      <c r="P231" s="106"/>
      <c r="Q231" s="69">
        <f>P231*D231</f>
        <v>0</v>
      </c>
      <c r="R231" s="133"/>
      <c r="S231" s="67">
        <f t="shared" si="81"/>
        <v>0</v>
      </c>
      <c r="T231" s="68"/>
      <c r="U231" s="67">
        <f>T231*D231</f>
        <v>0</v>
      </c>
      <c r="V231" s="106"/>
      <c r="W231" s="69">
        <f>V231*D231</f>
        <v>0</v>
      </c>
      <c r="X231" s="105"/>
      <c r="Y231" s="67">
        <f>X231*D231</f>
        <v>0</v>
      </c>
      <c r="Z231" s="68"/>
      <c r="AA231" s="67">
        <f>Z231*D231</f>
        <v>0</v>
      </c>
      <c r="AB231" s="106"/>
      <c r="AC231" s="69">
        <f>AB231*D231</f>
        <v>0</v>
      </c>
      <c r="AD231" s="104"/>
      <c r="AE231" s="71"/>
      <c r="AF231" s="71"/>
      <c r="AG231" s="71"/>
    </row>
    <row r="232" spans="1:33" s="71" customFormat="1" ht="17" customHeight="1">
      <c r="A232" s="480"/>
      <c r="B232" s="217" t="s">
        <v>562</v>
      </c>
      <c r="C232" s="280"/>
      <c r="D232" s="280"/>
      <c r="E232" s="504"/>
      <c r="F232" s="501"/>
      <c r="G232" s="67"/>
      <c r="H232" s="68"/>
      <c r="I232" s="67"/>
      <c r="J232" s="68"/>
      <c r="K232" s="69"/>
      <c r="L232" s="70"/>
      <c r="M232" s="67"/>
      <c r="N232" s="68"/>
      <c r="O232" s="67"/>
      <c r="P232" s="68"/>
      <c r="Q232" s="69"/>
      <c r="R232" s="112"/>
      <c r="S232" s="67"/>
      <c r="T232" s="68"/>
      <c r="U232" s="67"/>
      <c r="V232" s="68"/>
      <c r="W232" s="69"/>
      <c r="X232" s="25"/>
      <c r="Y232" s="67"/>
      <c r="Z232" s="68"/>
      <c r="AA232" s="67"/>
      <c r="AB232" s="68"/>
      <c r="AC232" s="69"/>
      <c r="AD232" s="104"/>
    </row>
    <row r="233" spans="1:33" s="269" customFormat="1" ht="17.5" customHeight="1">
      <c r="A233" s="336"/>
      <c r="B233" s="151" t="s">
        <v>326</v>
      </c>
      <c r="C233" s="106">
        <f t="shared" si="80"/>
        <v>1</v>
      </c>
      <c r="D233" s="152">
        <v>1000</v>
      </c>
      <c r="E233" s="327">
        <f t="shared" ref="E233:E242" si="82">C233*D233</f>
        <v>1000</v>
      </c>
      <c r="F233" s="85"/>
      <c r="G233" s="67">
        <f t="shared" ref="G233:G242" si="83">D233*F233</f>
        <v>0</v>
      </c>
      <c r="H233" s="114"/>
      <c r="I233" s="67">
        <f t="shared" ref="I233:I242" si="84">H233*D233</f>
        <v>0</v>
      </c>
      <c r="J233" s="68"/>
      <c r="K233" s="69">
        <f t="shared" ref="K233:K242" si="85">D233*J233</f>
        <v>0</v>
      </c>
      <c r="L233" s="70"/>
      <c r="M233" s="67">
        <f t="shared" ref="M233:M242" si="86">L233*D233</f>
        <v>0</v>
      </c>
      <c r="N233" s="114">
        <v>1</v>
      </c>
      <c r="O233" s="67">
        <f t="shared" ref="O233:O242" si="87">N233*D233</f>
        <v>1000</v>
      </c>
      <c r="P233" s="83"/>
      <c r="Q233" s="69">
        <f t="shared" ref="Q233:Q242" si="88">P233*D233</f>
        <v>0</v>
      </c>
      <c r="R233" s="112"/>
      <c r="S233" s="67">
        <f t="shared" si="81"/>
        <v>0</v>
      </c>
      <c r="T233" s="396"/>
      <c r="U233" s="67">
        <f t="shared" ref="U233:U242" si="89">T233*D233</f>
        <v>0</v>
      </c>
      <c r="V233" s="68"/>
      <c r="W233" s="69">
        <f t="shared" ref="W233:W242" si="90">V233*D233</f>
        <v>0</v>
      </c>
      <c r="X233" s="66"/>
      <c r="Y233" s="67">
        <f t="shared" ref="Y233:Y242" si="91">X233*D233</f>
        <v>0</v>
      </c>
      <c r="Z233" s="396"/>
      <c r="AA233" s="67">
        <f t="shared" ref="AA233:AA242" si="92">Z233*D233</f>
        <v>0</v>
      </c>
      <c r="AB233" s="68"/>
      <c r="AC233" s="69">
        <f t="shared" ref="AC233:AC242" si="93">AB233*D233</f>
        <v>0</v>
      </c>
      <c r="AD233" s="104"/>
      <c r="AE233" s="71"/>
      <c r="AF233" s="71"/>
      <c r="AG233" s="71"/>
    </row>
    <row r="234" spans="1:33" s="269" customFormat="1" ht="17.5" customHeight="1">
      <c r="A234" s="336"/>
      <c r="B234" s="153" t="s">
        <v>366</v>
      </c>
      <c r="C234" s="106">
        <f t="shared" si="80"/>
        <v>3</v>
      </c>
      <c r="D234" s="82">
        <v>200</v>
      </c>
      <c r="E234" s="327">
        <f t="shared" si="82"/>
        <v>600</v>
      </c>
      <c r="F234" s="85"/>
      <c r="G234" s="67">
        <f t="shared" si="83"/>
        <v>0</v>
      </c>
      <c r="H234" s="106">
        <v>1</v>
      </c>
      <c r="I234" s="67">
        <f t="shared" si="84"/>
        <v>200</v>
      </c>
      <c r="J234" s="68"/>
      <c r="K234" s="69">
        <f t="shared" si="85"/>
        <v>0</v>
      </c>
      <c r="L234" s="70"/>
      <c r="M234" s="67">
        <f t="shared" si="86"/>
        <v>0</v>
      </c>
      <c r="N234" s="106"/>
      <c r="O234" s="67">
        <f t="shared" si="87"/>
        <v>0</v>
      </c>
      <c r="P234" s="106"/>
      <c r="Q234" s="69">
        <f t="shared" si="88"/>
        <v>0</v>
      </c>
      <c r="R234" s="133"/>
      <c r="S234" s="67">
        <f t="shared" si="81"/>
        <v>0</v>
      </c>
      <c r="T234" s="106">
        <v>1</v>
      </c>
      <c r="U234" s="67">
        <f t="shared" si="89"/>
        <v>200</v>
      </c>
      <c r="V234" s="106"/>
      <c r="W234" s="69">
        <f t="shared" si="90"/>
        <v>0</v>
      </c>
      <c r="X234" s="105"/>
      <c r="Y234" s="67">
        <f t="shared" si="91"/>
        <v>0</v>
      </c>
      <c r="Z234" s="106">
        <v>1</v>
      </c>
      <c r="AA234" s="67">
        <f t="shared" si="92"/>
        <v>200</v>
      </c>
      <c r="AB234" s="106"/>
      <c r="AC234" s="69">
        <f t="shared" si="93"/>
        <v>0</v>
      </c>
      <c r="AD234" s="104"/>
      <c r="AE234" s="71"/>
      <c r="AF234" s="71"/>
      <c r="AG234" s="71"/>
    </row>
    <row r="235" spans="1:33" s="269" customFormat="1" ht="17.5" customHeight="1">
      <c r="A235" s="336"/>
      <c r="B235" s="153" t="s">
        <v>380</v>
      </c>
      <c r="C235" s="106">
        <f t="shared" si="80"/>
        <v>1</v>
      </c>
      <c r="D235" s="82">
        <v>500</v>
      </c>
      <c r="E235" s="327">
        <f t="shared" si="82"/>
        <v>500</v>
      </c>
      <c r="F235" s="85"/>
      <c r="G235" s="67">
        <f t="shared" si="83"/>
        <v>0</v>
      </c>
      <c r="H235" s="106"/>
      <c r="I235" s="67">
        <f t="shared" si="84"/>
        <v>0</v>
      </c>
      <c r="J235" s="68"/>
      <c r="K235" s="69">
        <f t="shared" si="85"/>
        <v>0</v>
      </c>
      <c r="L235" s="70"/>
      <c r="M235" s="67">
        <f t="shared" si="86"/>
        <v>0</v>
      </c>
      <c r="N235" s="106"/>
      <c r="O235" s="67">
        <f t="shared" si="87"/>
        <v>0</v>
      </c>
      <c r="P235" s="106"/>
      <c r="Q235" s="69">
        <f t="shared" si="88"/>
        <v>0</v>
      </c>
      <c r="R235" s="133"/>
      <c r="S235" s="67">
        <f t="shared" si="81"/>
        <v>0</v>
      </c>
      <c r="T235" s="106">
        <v>1</v>
      </c>
      <c r="U235" s="67">
        <f t="shared" si="89"/>
        <v>500</v>
      </c>
      <c r="V235" s="106"/>
      <c r="W235" s="69">
        <f t="shared" si="90"/>
        <v>0</v>
      </c>
      <c r="X235" s="105"/>
      <c r="Y235" s="67">
        <f t="shared" si="91"/>
        <v>0</v>
      </c>
      <c r="Z235" s="106"/>
      <c r="AA235" s="67">
        <f t="shared" si="92"/>
        <v>0</v>
      </c>
      <c r="AB235" s="106"/>
      <c r="AC235" s="69">
        <f t="shared" si="93"/>
        <v>0</v>
      </c>
      <c r="AD235" s="104"/>
      <c r="AE235" s="71"/>
      <c r="AF235" s="71"/>
      <c r="AG235" s="71"/>
    </row>
    <row r="236" spans="1:33" s="269" customFormat="1" ht="17" customHeight="1">
      <c r="A236" s="334"/>
      <c r="B236" s="323" t="s">
        <v>336</v>
      </c>
      <c r="C236" s="106">
        <f t="shared" si="80"/>
        <v>2</v>
      </c>
      <c r="D236" s="317">
        <v>200</v>
      </c>
      <c r="E236" s="327">
        <f t="shared" si="82"/>
        <v>400</v>
      </c>
      <c r="F236" s="85"/>
      <c r="G236" s="67">
        <f t="shared" si="83"/>
        <v>0</v>
      </c>
      <c r="H236" s="397">
        <v>1</v>
      </c>
      <c r="I236" s="67">
        <f t="shared" si="84"/>
        <v>200</v>
      </c>
      <c r="J236" s="68"/>
      <c r="K236" s="69">
        <f t="shared" si="85"/>
        <v>0</v>
      </c>
      <c r="L236" s="70"/>
      <c r="M236" s="67">
        <f t="shared" si="86"/>
        <v>0</v>
      </c>
      <c r="N236" s="397">
        <v>1</v>
      </c>
      <c r="O236" s="67">
        <f t="shared" si="87"/>
        <v>200</v>
      </c>
      <c r="P236" s="68"/>
      <c r="Q236" s="69">
        <f t="shared" si="88"/>
        <v>0</v>
      </c>
      <c r="R236" s="112"/>
      <c r="S236" s="67">
        <f t="shared" si="81"/>
        <v>0</v>
      </c>
      <c r="T236" s="397"/>
      <c r="U236" s="67">
        <f t="shared" si="89"/>
        <v>0</v>
      </c>
      <c r="V236" s="68"/>
      <c r="W236" s="69">
        <f t="shared" si="90"/>
        <v>0</v>
      </c>
      <c r="X236" s="25"/>
      <c r="Y236" s="67">
        <f t="shared" si="91"/>
        <v>0</v>
      </c>
      <c r="Z236" s="397"/>
      <c r="AA236" s="67">
        <f t="shared" si="92"/>
        <v>0</v>
      </c>
      <c r="AB236" s="68"/>
      <c r="AC236" s="69">
        <f t="shared" si="93"/>
        <v>0</v>
      </c>
      <c r="AD236" s="104"/>
      <c r="AE236" s="71"/>
      <c r="AF236" s="71"/>
      <c r="AG236" s="71"/>
    </row>
    <row r="237" spans="1:33" s="269" customFormat="1" ht="17.5" customHeight="1">
      <c r="A237" s="336"/>
      <c r="B237" s="153" t="s">
        <v>381</v>
      </c>
      <c r="C237" s="106">
        <f t="shared" si="80"/>
        <v>1</v>
      </c>
      <c r="D237" s="82">
        <v>250</v>
      </c>
      <c r="E237" s="327">
        <f t="shared" si="82"/>
        <v>250</v>
      </c>
      <c r="F237" s="85"/>
      <c r="G237" s="67">
        <f t="shared" si="83"/>
        <v>0</v>
      </c>
      <c r="H237" s="106"/>
      <c r="I237" s="67">
        <f t="shared" si="84"/>
        <v>0</v>
      </c>
      <c r="J237" s="68"/>
      <c r="K237" s="69">
        <f t="shared" si="85"/>
        <v>0</v>
      </c>
      <c r="L237" s="70"/>
      <c r="M237" s="67">
        <f t="shared" si="86"/>
        <v>0</v>
      </c>
      <c r="N237" s="106">
        <v>1</v>
      </c>
      <c r="O237" s="67">
        <f t="shared" si="87"/>
        <v>250</v>
      </c>
      <c r="P237" s="83"/>
      <c r="Q237" s="69">
        <f t="shared" si="88"/>
        <v>0</v>
      </c>
      <c r="R237" s="112"/>
      <c r="S237" s="67">
        <f t="shared" si="81"/>
        <v>0</v>
      </c>
      <c r="T237" s="397"/>
      <c r="U237" s="67">
        <f t="shared" si="89"/>
        <v>0</v>
      </c>
      <c r="V237" s="68"/>
      <c r="W237" s="69">
        <f t="shared" si="90"/>
        <v>0</v>
      </c>
      <c r="X237" s="66"/>
      <c r="Y237" s="67">
        <f t="shared" si="91"/>
        <v>0</v>
      </c>
      <c r="Z237" s="397"/>
      <c r="AA237" s="67">
        <f t="shared" si="92"/>
        <v>0</v>
      </c>
      <c r="AB237" s="68"/>
      <c r="AC237" s="69">
        <f t="shared" si="93"/>
        <v>0</v>
      </c>
      <c r="AD237" s="104"/>
      <c r="AE237" s="71"/>
      <c r="AF237" s="71"/>
      <c r="AG237" s="71"/>
    </row>
    <row r="238" spans="1:33" s="269" customFormat="1" ht="17.5" customHeight="1">
      <c r="A238" s="336"/>
      <c r="B238" s="323" t="s">
        <v>382</v>
      </c>
      <c r="C238" s="106">
        <f t="shared" si="80"/>
        <v>1</v>
      </c>
      <c r="D238" s="317">
        <v>1500</v>
      </c>
      <c r="E238" s="327">
        <f t="shared" si="82"/>
        <v>1500</v>
      </c>
      <c r="F238" s="85"/>
      <c r="G238" s="67">
        <f t="shared" si="83"/>
        <v>0</v>
      </c>
      <c r="H238" s="397"/>
      <c r="I238" s="67">
        <f t="shared" si="84"/>
        <v>0</v>
      </c>
      <c r="J238" s="68"/>
      <c r="K238" s="69">
        <f t="shared" si="85"/>
        <v>0</v>
      </c>
      <c r="L238" s="70"/>
      <c r="M238" s="67">
        <f t="shared" si="86"/>
        <v>0</v>
      </c>
      <c r="N238" s="397">
        <v>1</v>
      </c>
      <c r="O238" s="67">
        <f t="shared" si="87"/>
        <v>1500</v>
      </c>
      <c r="P238" s="106"/>
      <c r="Q238" s="69">
        <f t="shared" si="88"/>
        <v>0</v>
      </c>
      <c r="R238" s="133"/>
      <c r="S238" s="67">
        <f t="shared" si="81"/>
        <v>0</v>
      </c>
      <c r="T238" s="397"/>
      <c r="U238" s="67">
        <f t="shared" si="89"/>
        <v>0</v>
      </c>
      <c r="V238" s="106"/>
      <c r="W238" s="69">
        <f t="shared" si="90"/>
        <v>0</v>
      </c>
      <c r="X238" s="105"/>
      <c r="Y238" s="67">
        <f t="shared" si="91"/>
        <v>0</v>
      </c>
      <c r="Z238" s="397"/>
      <c r="AA238" s="67">
        <f t="shared" si="92"/>
        <v>0</v>
      </c>
      <c r="AB238" s="106"/>
      <c r="AC238" s="69">
        <f t="shared" si="93"/>
        <v>0</v>
      </c>
      <c r="AD238" s="104"/>
      <c r="AE238" s="71"/>
      <c r="AF238" s="71"/>
      <c r="AG238" s="71"/>
    </row>
    <row r="239" spans="1:33" s="269" customFormat="1" ht="17.5" customHeight="1">
      <c r="A239" s="336"/>
      <c r="B239" s="323" t="s">
        <v>358</v>
      </c>
      <c r="C239" s="106">
        <f t="shared" si="80"/>
        <v>2</v>
      </c>
      <c r="D239" s="389">
        <v>1000</v>
      </c>
      <c r="E239" s="327">
        <f t="shared" si="82"/>
        <v>2000</v>
      </c>
      <c r="F239" s="85"/>
      <c r="G239" s="67">
        <f t="shared" si="83"/>
        <v>0</v>
      </c>
      <c r="H239" s="155">
        <v>2</v>
      </c>
      <c r="I239" s="67">
        <f t="shared" si="84"/>
        <v>2000</v>
      </c>
      <c r="J239" s="68"/>
      <c r="K239" s="69">
        <f t="shared" si="85"/>
        <v>0</v>
      </c>
      <c r="L239" s="70"/>
      <c r="M239" s="67">
        <f t="shared" si="86"/>
        <v>0</v>
      </c>
      <c r="N239" s="155"/>
      <c r="O239" s="67">
        <f t="shared" si="87"/>
        <v>0</v>
      </c>
      <c r="P239" s="106"/>
      <c r="Q239" s="69">
        <f t="shared" si="88"/>
        <v>0</v>
      </c>
      <c r="R239" s="133"/>
      <c r="S239" s="67">
        <f t="shared" si="81"/>
        <v>0</v>
      </c>
      <c r="T239" s="155"/>
      <c r="U239" s="67">
        <f t="shared" si="89"/>
        <v>0</v>
      </c>
      <c r="V239" s="106"/>
      <c r="W239" s="69">
        <f t="shared" si="90"/>
        <v>0</v>
      </c>
      <c r="X239" s="105"/>
      <c r="Y239" s="67">
        <f t="shared" si="91"/>
        <v>0</v>
      </c>
      <c r="Z239" s="155"/>
      <c r="AA239" s="67">
        <f t="shared" si="92"/>
        <v>0</v>
      </c>
      <c r="AB239" s="106"/>
      <c r="AC239" s="69">
        <f t="shared" si="93"/>
        <v>0</v>
      </c>
      <c r="AD239" s="104"/>
      <c r="AE239" s="71"/>
      <c r="AF239" s="71"/>
      <c r="AG239" s="71"/>
    </row>
    <row r="240" spans="1:33" s="269" customFormat="1" ht="18" customHeight="1">
      <c r="A240" s="149"/>
      <c r="B240" s="323" t="s">
        <v>359</v>
      </c>
      <c r="C240" s="106">
        <f t="shared" si="80"/>
        <v>2</v>
      </c>
      <c r="D240" s="82">
        <v>200</v>
      </c>
      <c r="E240" s="327">
        <f t="shared" si="82"/>
        <v>400</v>
      </c>
      <c r="F240" s="85"/>
      <c r="G240" s="67">
        <f t="shared" si="83"/>
        <v>0</v>
      </c>
      <c r="H240" s="106">
        <v>2</v>
      </c>
      <c r="I240" s="67">
        <f t="shared" si="84"/>
        <v>400</v>
      </c>
      <c r="J240" s="106"/>
      <c r="K240" s="69">
        <f t="shared" si="85"/>
        <v>0</v>
      </c>
      <c r="L240" s="70"/>
      <c r="M240" s="67">
        <f t="shared" si="86"/>
        <v>0</v>
      </c>
      <c r="N240" s="106"/>
      <c r="O240" s="67">
        <f t="shared" si="87"/>
        <v>0</v>
      </c>
      <c r="P240" s="106"/>
      <c r="Q240" s="69">
        <f t="shared" si="88"/>
        <v>0</v>
      </c>
      <c r="R240" s="112"/>
      <c r="S240" s="67">
        <f t="shared" si="81"/>
        <v>0</v>
      </c>
      <c r="T240" s="397"/>
      <c r="U240" s="67">
        <f t="shared" si="89"/>
        <v>0</v>
      </c>
      <c r="V240" s="106"/>
      <c r="W240" s="69">
        <f t="shared" si="90"/>
        <v>0</v>
      </c>
      <c r="X240" s="66"/>
      <c r="Y240" s="67">
        <f t="shared" si="91"/>
        <v>0</v>
      </c>
      <c r="Z240" s="397"/>
      <c r="AA240" s="67">
        <f t="shared" si="92"/>
        <v>0</v>
      </c>
      <c r="AB240" s="68"/>
      <c r="AC240" s="69">
        <f t="shared" si="93"/>
        <v>0</v>
      </c>
      <c r="AD240" s="104"/>
      <c r="AE240" s="71"/>
      <c r="AF240" s="71"/>
      <c r="AG240" s="71"/>
    </row>
    <row r="241" spans="1:33" s="270" customFormat="1" ht="18" customHeight="1">
      <c r="A241" s="384"/>
      <c r="B241" s="323" t="s">
        <v>378</v>
      </c>
      <c r="C241" s="106">
        <f t="shared" si="80"/>
        <v>3</v>
      </c>
      <c r="D241" s="82">
        <v>500</v>
      </c>
      <c r="E241" s="327">
        <f t="shared" si="82"/>
        <v>1500</v>
      </c>
      <c r="F241" s="87"/>
      <c r="G241" s="67">
        <f t="shared" si="83"/>
        <v>0</v>
      </c>
      <c r="H241" s="106">
        <v>1</v>
      </c>
      <c r="I241" s="67">
        <f t="shared" si="84"/>
        <v>500</v>
      </c>
      <c r="J241" s="106"/>
      <c r="K241" s="69">
        <f t="shared" si="85"/>
        <v>0</v>
      </c>
      <c r="L241" s="70"/>
      <c r="M241" s="67">
        <f t="shared" si="86"/>
        <v>0</v>
      </c>
      <c r="N241" s="106"/>
      <c r="O241" s="67">
        <f t="shared" si="87"/>
        <v>0</v>
      </c>
      <c r="P241" s="106"/>
      <c r="Q241" s="69">
        <f t="shared" si="88"/>
        <v>0</v>
      </c>
      <c r="R241" s="112"/>
      <c r="S241" s="67">
        <f t="shared" si="81"/>
        <v>0</v>
      </c>
      <c r="T241" s="397">
        <v>1</v>
      </c>
      <c r="U241" s="67">
        <f t="shared" si="89"/>
        <v>500</v>
      </c>
      <c r="V241" s="106"/>
      <c r="W241" s="69">
        <f t="shared" si="90"/>
        <v>0</v>
      </c>
      <c r="X241" s="66"/>
      <c r="Y241" s="67">
        <f t="shared" si="91"/>
        <v>0</v>
      </c>
      <c r="Z241" s="106">
        <v>1</v>
      </c>
      <c r="AA241" s="67">
        <f t="shared" si="92"/>
        <v>500</v>
      </c>
      <c r="AB241" s="68"/>
      <c r="AC241" s="69">
        <f t="shared" si="93"/>
        <v>0</v>
      </c>
      <c r="AD241" s="104"/>
      <c r="AE241" s="64"/>
      <c r="AF241" s="64"/>
      <c r="AG241" s="64"/>
    </row>
    <row r="242" spans="1:33" s="269" customFormat="1" ht="18" customHeight="1">
      <c r="A242" s="25"/>
      <c r="B242" s="323" t="s">
        <v>341</v>
      </c>
      <c r="C242" s="106">
        <f t="shared" si="80"/>
        <v>4</v>
      </c>
      <c r="D242" s="82">
        <v>100</v>
      </c>
      <c r="E242" s="327">
        <f t="shared" si="82"/>
        <v>400</v>
      </c>
      <c r="F242" s="85"/>
      <c r="G242" s="67">
        <f t="shared" si="83"/>
        <v>0</v>
      </c>
      <c r="H242" s="106">
        <v>1</v>
      </c>
      <c r="I242" s="67">
        <f t="shared" si="84"/>
        <v>100</v>
      </c>
      <c r="J242" s="106"/>
      <c r="K242" s="69">
        <f t="shared" si="85"/>
        <v>0</v>
      </c>
      <c r="L242" s="70"/>
      <c r="M242" s="67">
        <f t="shared" si="86"/>
        <v>0</v>
      </c>
      <c r="N242" s="106">
        <v>1</v>
      </c>
      <c r="O242" s="67">
        <f t="shared" si="87"/>
        <v>100</v>
      </c>
      <c r="P242" s="106"/>
      <c r="Q242" s="69">
        <f t="shared" si="88"/>
        <v>0</v>
      </c>
      <c r="R242" s="112"/>
      <c r="S242" s="67">
        <f t="shared" si="81"/>
        <v>0</v>
      </c>
      <c r="T242" s="397">
        <v>1</v>
      </c>
      <c r="U242" s="67">
        <f t="shared" si="89"/>
        <v>100</v>
      </c>
      <c r="V242" s="106"/>
      <c r="W242" s="69">
        <f t="shared" si="90"/>
        <v>0</v>
      </c>
      <c r="X242" s="66"/>
      <c r="Y242" s="67">
        <f t="shared" si="91"/>
        <v>0</v>
      </c>
      <c r="Z242" s="397">
        <v>1</v>
      </c>
      <c r="AA242" s="67">
        <f t="shared" si="92"/>
        <v>100</v>
      </c>
      <c r="AB242" s="68"/>
      <c r="AC242" s="69">
        <f t="shared" si="93"/>
        <v>0</v>
      </c>
      <c r="AD242" s="104"/>
      <c r="AE242" s="71"/>
      <c r="AF242" s="71"/>
      <c r="AG242" s="71"/>
    </row>
    <row r="243" spans="1:33" s="71" customFormat="1" ht="17" customHeight="1">
      <c r="A243" s="480"/>
      <c r="B243" s="217" t="s">
        <v>563</v>
      </c>
      <c r="C243" s="182"/>
      <c r="D243" s="280"/>
      <c r="E243" s="220"/>
      <c r="F243" s="85"/>
      <c r="G243" s="67"/>
      <c r="H243" s="106"/>
      <c r="I243" s="67"/>
      <c r="J243" s="106"/>
      <c r="K243" s="69"/>
      <c r="L243" s="70"/>
      <c r="M243" s="67"/>
      <c r="N243" s="106"/>
      <c r="O243" s="67"/>
      <c r="P243" s="106"/>
      <c r="Q243" s="69"/>
      <c r="R243" s="112"/>
      <c r="S243" s="67"/>
      <c r="T243" s="106"/>
      <c r="U243" s="67"/>
      <c r="V243" s="106"/>
      <c r="W243" s="69"/>
      <c r="X243" s="66"/>
      <c r="Y243" s="67"/>
      <c r="Z243" s="106"/>
      <c r="AA243" s="67"/>
      <c r="AB243" s="68"/>
      <c r="AC243" s="69"/>
      <c r="AD243" s="104"/>
    </row>
    <row r="244" spans="1:33" s="269" customFormat="1" ht="17" customHeight="1">
      <c r="A244" s="206"/>
      <c r="B244" s="151" t="s">
        <v>362</v>
      </c>
      <c r="C244" s="106">
        <f t="shared" si="80"/>
        <v>1</v>
      </c>
      <c r="D244" s="152">
        <v>150</v>
      </c>
      <c r="E244" s="327">
        <f t="shared" ref="E244:E266" si="94">C244*D244</f>
        <v>150</v>
      </c>
      <c r="F244" s="262">
        <v>1</v>
      </c>
      <c r="G244" s="67">
        <f t="shared" ref="G244:G263" si="95">D244*F244</f>
        <v>150</v>
      </c>
      <c r="H244" s="68"/>
      <c r="I244" s="67">
        <f t="shared" ref="I244:I251" si="96">H244*D244</f>
        <v>0</v>
      </c>
      <c r="J244" s="68"/>
      <c r="K244" s="69">
        <f t="shared" ref="K244:K251" si="97">D244*J244</f>
        <v>0</v>
      </c>
      <c r="L244" s="493"/>
      <c r="M244" s="67">
        <f t="shared" ref="M244:M263" si="98">L244*D244</f>
        <v>0</v>
      </c>
      <c r="N244" s="68"/>
      <c r="O244" s="67">
        <f t="shared" ref="O244:O251" si="99">N244*D244</f>
        <v>0</v>
      </c>
      <c r="P244" s="68"/>
      <c r="Q244" s="69">
        <f t="shared" ref="Q244:Q250" si="100">P244*D244</f>
        <v>0</v>
      </c>
      <c r="R244" s="498"/>
      <c r="S244" s="67">
        <f t="shared" si="81"/>
        <v>0</v>
      </c>
      <c r="T244" s="68"/>
      <c r="U244" s="67">
        <f t="shared" ref="U244:U251" si="101">T244*D244</f>
        <v>0</v>
      </c>
      <c r="V244" s="68"/>
      <c r="W244" s="69">
        <f t="shared" ref="W244:W251" si="102">V244*D244</f>
        <v>0</v>
      </c>
      <c r="X244" s="493"/>
      <c r="Y244" s="67">
        <f t="shared" ref="Y244:Y263" si="103">X244*D244</f>
        <v>0</v>
      </c>
      <c r="Z244" s="68"/>
      <c r="AA244" s="67">
        <f t="shared" ref="AA244:AA251" si="104">Z244*D244</f>
        <v>0</v>
      </c>
      <c r="AB244" s="68"/>
      <c r="AC244" s="69">
        <f t="shared" ref="AC244:AC251" si="105">AB244*D244</f>
        <v>0</v>
      </c>
      <c r="AD244" s="104"/>
      <c r="AE244" s="71"/>
      <c r="AF244" s="71"/>
      <c r="AG244" s="71"/>
    </row>
    <row r="245" spans="1:33" s="269" customFormat="1" ht="17" customHeight="1">
      <c r="A245" s="25"/>
      <c r="B245" s="388" t="s">
        <v>363</v>
      </c>
      <c r="C245" s="106">
        <f t="shared" si="80"/>
        <v>1</v>
      </c>
      <c r="D245" s="389">
        <v>1000</v>
      </c>
      <c r="E245" s="327">
        <f t="shared" si="94"/>
        <v>1000</v>
      </c>
      <c r="F245" s="272"/>
      <c r="G245" s="67">
        <f t="shared" si="95"/>
        <v>0</v>
      </c>
      <c r="H245" s="106"/>
      <c r="I245" s="67">
        <f t="shared" si="96"/>
        <v>0</v>
      </c>
      <c r="J245" s="106"/>
      <c r="K245" s="69">
        <f t="shared" si="97"/>
        <v>0</v>
      </c>
      <c r="L245" s="154">
        <v>1</v>
      </c>
      <c r="M245" s="67">
        <f t="shared" si="98"/>
        <v>1000</v>
      </c>
      <c r="N245" s="106"/>
      <c r="O245" s="67">
        <f t="shared" si="99"/>
        <v>0</v>
      </c>
      <c r="P245" s="106"/>
      <c r="Q245" s="69">
        <f t="shared" si="100"/>
        <v>0</v>
      </c>
      <c r="R245" s="272"/>
      <c r="S245" s="67">
        <f t="shared" si="81"/>
        <v>0</v>
      </c>
      <c r="T245" s="106"/>
      <c r="U245" s="67">
        <f t="shared" si="101"/>
        <v>0</v>
      </c>
      <c r="V245" s="106"/>
      <c r="W245" s="69">
        <f t="shared" si="102"/>
        <v>0</v>
      </c>
      <c r="X245" s="154"/>
      <c r="Y245" s="67">
        <f t="shared" si="103"/>
        <v>0</v>
      </c>
      <c r="Z245" s="106"/>
      <c r="AA245" s="67">
        <f t="shared" si="104"/>
        <v>0</v>
      </c>
      <c r="AB245" s="106"/>
      <c r="AC245" s="69">
        <f t="shared" si="105"/>
        <v>0</v>
      </c>
      <c r="AD245" s="104"/>
      <c r="AE245" s="71"/>
      <c r="AF245" s="71"/>
      <c r="AG245" s="71"/>
    </row>
    <row r="246" spans="1:33" s="269" customFormat="1" ht="17" customHeight="1">
      <c r="A246" s="25"/>
      <c r="B246" s="323" t="s">
        <v>364</v>
      </c>
      <c r="C246" s="106">
        <f t="shared" si="80"/>
        <v>1</v>
      </c>
      <c r="D246" s="317">
        <v>170</v>
      </c>
      <c r="E246" s="327">
        <f t="shared" si="94"/>
        <v>170</v>
      </c>
      <c r="F246" s="499">
        <v>1</v>
      </c>
      <c r="G246" s="67">
        <f t="shared" si="95"/>
        <v>170</v>
      </c>
      <c r="H246" s="155"/>
      <c r="I246" s="67">
        <f t="shared" si="96"/>
        <v>0</v>
      </c>
      <c r="J246" s="155"/>
      <c r="K246" s="69">
        <f t="shared" si="97"/>
        <v>0</v>
      </c>
      <c r="L246" s="494"/>
      <c r="M246" s="67">
        <f t="shared" si="98"/>
        <v>0</v>
      </c>
      <c r="N246" s="155"/>
      <c r="O246" s="67">
        <f t="shared" si="99"/>
        <v>0</v>
      </c>
      <c r="P246" s="155"/>
      <c r="Q246" s="69">
        <f t="shared" si="100"/>
        <v>0</v>
      </c>
      <c r="R246" s="499"/>
      <c r="S246" s="67">
        <f t="shared" si="81"/>
        <v>0</v>
      </c>
      <c r="T246" s="155"/>
      <c r="U246" s="67">
        <f t="shared" si="101"/>
        <v>0</v>
      </c>
      <c r="V246" s="155"/>
      <c r="W246" s="69">
        <f t="shared" si="102"/>
        <v>0</v>
      </c>
      <c r="X246" s="494"/>
      <c r="Y246" s="67">
        <f t="shared" si="103"/>
        <v>0</v>
      </c>
      <c r="Z246" s="155"/>
      <c r="AA246" s="67">
        <f t="shared" si="104"/>
        <v>0</v>
      </c>
      <c r="AB246" s="155"/>
      <c r="AC246" s="69">
        <f t="shared" si="105"/>
        <v>0</v>
      </c>
      <c r="AD246" s="104"/>
      <c r="AE246" s="71"/>
      <c r="AF246" s="71"/>
      <c r="AG246" s="71"/>
    </row>
    <row r="247" spans="1:33" s="269" customFormat="1" ht="17" customHeight="1">
      <c r="A247" s="25"/>
      <c r="B247" s="323" t="s">
        <v>365</v>
      </c>
      <c r="C247" s="106">
        <f t="shared" si="80"/>
        <v>1</v>
      </c>
      <c r="D247" s="317">
        <v>400</v>
      </c>
      <c r="E247" s="327">
        <f t="shared" si="94"/>
        <v>400</v>
      </c>
      <c r="F247" s="499"/>
      <c r="G247" s="67">
        <f t="shared" si="95"/>
        <v>0</v>
      </c>
      <c r="H247" s="106"/>
      <c r="I247" s="67">
        <f t="shared" si="96"/>
        <v>0</v>
      </c>
      <c r="J247" s="106"/>
      <c r="K247" s="69">
        <f t="shared" si="97"/>
        <v>0</v>
      </c>
      <c r="L247" s="494"/>
      <c r="M247" s="67">
        <f t="shared" si="98"/>
        <v>0</v>
      </c>
      <c r="N247" s="106"/>
      <c r="O247" s="67">
        <f t="shared" si="99"/>
        <v>0</v>
      </c>
      <c r="P247" s="106"/>
      <c r="Q247" s="69">
        <f t="shared" si="100"/>
        <v>0</v>
      </c>
      <c r="R247" s="499">
        <v>1</v>
      </c>
      <c r="S247" s="67">
        <f t="shared" si="81"/>
        <v>400</v>
      </c>
      <c r="T247" s="106"/>
      <c r="U247" s="67">
        <f t="shared" si="101"/>
        <v>0</v>
      </c>
      <c r="V247" s="106"/>
      <c r="W247" s="69">
        <f t="shared" si="102"/>
        <v>0</v>
      </c>
      <c r="X247" s="494"/>
      <c r="Y247" s="67">
        <f t="shared" si="103"/>
        <v>0</v>
      </c>
      <c r="Z247" s="106"/>
      <c r="AA247" s="67">
        <f t="shared" si="104"/>
        <v>0</v>
      </c>
      <c r="AB247" s="106"/>
      <c r="AC247" s="69">
        <f t="shared" si="105"/>
        <v>0</v>
      </c>
      <c r="AD247" s="104"/>
      <c r="AE247" s="71"/>
      <c r="AF247" s="71"/>
      <c r="AG247" s="71"/>
    </row>
    <row r="248" spans="1:33" s="269" customFormat="1" ht="17" customHeight="1">
      <c r="A248" s="25"/>
      <c r="B248" s="323" t="s">
        <v>366</v>
      </c>
      <c r="C248" s="106">
        <f t="shared" si="80"/>
        <v>3</v>
      </c>
      <c r="D248" s="317">
        <v>200</v>
      </c>
      <c r="E248" s="327">
        <f t="shared" si="94"/>
        <v>600</v>
      </c>
      <c r="F248" s="499">
        <v>1</v>
      </c>
      <c r="G248" s="67">
        <f t="shared" si="95"/>
        <v>200</v>
      </c>
      <c r="H248" s="106"/>
      <c r="I248" s="67">
        <f t="shared" si="96"/>
        <v>0</v>
      </c>
      <c r="J248" s="106"/>
      <c r="K248" s="69">
        <f t="shared" si="97"/>
        <v>0</v>
      </c>
      <c r="L248" s="494"/>
      <c r="M248" s="67">
        <f t="shared" si="98"/>
        <v>0</v>
      </c>
      <c r="N248" s="106"/>
      <c r="O248" s="67">
        <f t="shared" si="99"/>
        <v>0</v>
      </c>
      <c r="P248" s="106"/>
      <c r="Q248" s="69">
        <f t="shared" si="100"/>
        <v>0</v>
      </c>
      <c r="R248" s="499">
        <v>1</v>
      </c>
      <c r="S248" s="67">
        <f t="shared" si="81"/>
        <v>200</v>
      </c>
      <c r="T248" s="106"/>
      <c r="U248" s="67">
        <f t="shared" si="101"/>
        <v>0</v>
      </c>
      <c r="V248" s="106"/>
      <c r="W248" s="69">
        <f t="shared" si="102"/>
        <v>0</v>
      </c>
      <c r="X248" s="494">
        <v>1</v>
      </c>
      <c r="Y248" s="67">
        <f t="shared" si="103"/>
        <v>200</v>
      </c>
      <c r="Z248" s="106"/>
      <c r="AA248" s="67">
        <f t="shared" si="104"/>
        <v>0</v>
      </c>
      <c r="AB248" s="106"/>
      <c r="AC248" s="69">
        <f t="shared" si="105"/>
        <v>0</v>
      </c>
      <c r="AD248" s="104"/>
      <c r="AE248" s="71"/>
      <c r="AF248" s="71"/>
      <c r="AG248" s="71"/>
    </row>
    <row r="249" spans="1:33" s="269" customFormat="1" ht="17" customHeight="1">
      <c r="A249" s="25"/>
      <c r="B249" s="153" t="s">
        <v>367</v>
      </c>
      <c r="C249" s="106">
        <f t="shared" si="80"/>
        <v>1</v>
      </c>
      <c r="D249" s="82">
        <v>400</v>
      </c>
      <c r="E249" s="327">
        <f t="shared" si="94"/>
        <v>400</v>
      </c>
      <c r="F249" s="133">
        <v>1</v>
      </c>
      <c r="G249" s="67">
        <f t="shared" si="95"/>
        <v>400</v>
      </c>
      <c r="H249" s="106"/>
      <c r="I249" s="67">
        <f t="shared" si="96"/>
        <v>0</v>
      </c>
      <c r="J249" s="106"/>
      <c r="K249" s="69">
        <f t="shared" si="97"/>
        <v>0</v>
      </c>
      <c r="L249" s="494"/>
      <c r="M249" s="67">
        <f t="shared" si="98"/>
        <v>0</v>
      </c>
      <c r="N249" s="106"/>
      <c r="O249" s="67">
        <f t="shared" si="99"/>
        <v>0</v>
      </c>
      <c r="P249" s="106"/>
      <c r="Q249" s="69">
        <f t="shared" si="100"/>
        <v>0</v>
      </c>
      <c r="R249" s="499"/>
      <c r="S249" s="67">
        <f t="shared" si="81"/>
        <v>0</v>
      </c>
      <c r="T249" s="106"/>
      <c r="U249" s="67">
        <f t="shared" si="101"/>
        <v>0</v>
      </c>
      <c r="V249" s="106"/>
      <c r="W249" s="69">
        <f t="shared" si="102"/>
        <v>0</v>
      </c>
      <c r="X249" s="494"/>
      <c r="Y249" s="67">
        <f t="shared" si="103"/>
        <v>0</v>
      </c>
      <c r="Z249" s="106"/>
      <c r="AA249" s="67">
        <f t="shared" si="104"/>
        <v>0</v>
      </c>
      <c r="AB249" s="106"/>
      <c r="AC249" s="69">
        <f t="shared" si="105"/>
        <v>0</v>
      </c>
      <c r="AD249" s="104"/>
      <c r="AE249" s="71"/>
      <c r="AF249" s="71"/>
      <c r="AG249" s="71"/>
    </row>
    <row r="250" spans="1:33" s="269" customFormat="1" ht="17" customHeight="1">
      <c r="A250" s="25"/>
      <c r="B250" s="323" t="s">
        <v>368</v>
      </c>
      <c r="C250" s="106">
        <f t="shared" si="80"/>
        <v>1</v>
      </c>
      <c r="D250" s="317">
        <v>170</v>
      </c>
      <c r="E250" s="327">
        <f t="shared" si="94"/>
        <v>170</v>
      </c>
      <c r="F250" s="499"/>
      <c r="G250" s="67">
        <f t="shared" si="95"/>
        <v>0</v>
      </c>
      <c r="H250" s="106"/>
      <c r="I250" s="67">
        <f t="shared" si="96"/>
        <v>0</v>
      </c>
      <c r="J250" s="106"/>
      <c r="K250" s="69">
        <f t="shared" si="97"/>
        <v>0</v>
      </c>
      <c r="L250" s="494"/>
      <c r="M250" s="67">
        <f t="shared" si="98"/>
        <v>0</v>
      </c>
      <c r="N250" s="106"/>
      <c r="O250" s="67">
        <f t="shared" si="99"/>
        <v>0</v>
      </c>
      <c r="P250" s="106"/>
      <c r="Q250" s="69">
        <f t="shared" si="100"/>
        <v>0</v>
      </c>
      <c r="R250" s="499">
        <v>1</v>
      </c>
      <c r="S250" s="67">
        <f t="shared" si="81"/>
        <v>170</v>
      </c>
      <c r="T250" s="106"/>
      <c r="U250" s="67">
        <f t="shared" si="101"/>
        <v>0</v>
      </c>
      <c r="V250" s="106"/>
      <c r="W250" s="69">
        <f t="shared" si="102"/>
        <v>0</v>
      </c>
      <c r="X250" s="494"/>
      <c r="Y250" s="67">
        <f t="shared" si="103"/>
        <v>0</v>
      </c>
      <c r="Z250" s="106"/>
      <c r="AA250" s="67">
        <f t="shared" si="104"/>
        <v>0</v>
      </c>
      <c r="AB250" s="106"/>
      <c r="AC250" s="69">
        <f t="shared" si="105"/>
        <v>0</v>
      </c>
      <c r="AD250" s="104"/>
      <c r="AE250" s="71"/>
      <c r="AF250" s="71"/>
      <c r="AG250" s="71"/>
    </row>
    <row r="251" spans="1:33" s="269" customFormat="1" ht="17" customHeight="1">
      <c r="A251" s="25"/>
      <c r="B251" s="323" t="s">
        <v>369</v>
      </c>
      <c r="C251" s="106">
        <f t="shared" si="80"/>
        <v>1</v>
      </c>
      <c r="D251" s="317">
        <v>170</v>
      </c>
      <c r="E251" s="327">
        <f t="shared" si="94"/>
        <v>170</v>
      </c>
      <c r="F251" s="499">
        <v>1</v>
      </c>
      <c r="G251" s="67">
        <f t="shared" si="95"/>
        <v>170</v>
      </c>
      <c r="H251" s="106"/>
      <c r="I251" s="67">
        <f t="shared" si="96"/>
        <v>0</v>
      </c>
      <c r="J251" s="106"/>
      <c r="K251" s="69">
        <f t="shared" si="97"/>
        <v>0</v>
      </c>
      <c r="L251" s="494"/>
      <c r="M251" s="67">
        <f t="shared" si="98"/>
        <v>0</v>
      </c>
      <c r="N251" s="106"/>
      <c r="O251" s="67">
        <f t="shared" si="99"/>
        <v>0</v>
      </c>
      <c r="P251" s="106"/>
      <c r="Q251" s="69">
        <f t="shared" ref="Q251:Q266" si="106">P251*D251</f>
        <v>0</v>
      </c>
      <c r="R251" s="499"/>
      <c r="S251" s="67">
        <f t="shared" si="81"/>
        <v>0</v>
      </c>
      <c r="T251" s="106"/>
      <c r="U251" s="67">
        <f t="shared" si="101"/>
        <v>0</v>
      </c>
      <c r="V251" s="106"/>
      <c r="W251" s="69">
        <f t="shared" si="102"/>
        <v>0</v>
      </c>
      <c r="X251" s="494"/>
      <c r="Y251" s="67">
        <f t="shared" si="103"/>
        <v>0</v>
      </c>
      <c r="Z251" s="106"/>
      <c r="AA251" s="67">
        <f t="shared" si="104"/>
        <v>0</v>
      </c>
      <c r="AB251" s="106"/>
      <c r="AC251" s="69">
        <f t="shared" si="105"/>
        <v>0</v>
      </c>
      <c r="AD251" s="104"/>
      <c r="AE251" s="71"/>
      <c r="AF251" s="71"/>
      <c r="AG251" s="71"/>
    </row>
    <row r="252" spans="1:33" s="269" customFormat="1" ht="17" customHeight="1">
      <c r="A252" s="25"/>
      <c r="B252" s="323" t="s">
        <v>370</v>
      </c>
      <c r="C252" s="106">
        <f t="shared" si="80"/>
        <v>1</v>
      </c>
      <c r="D252" s="317">
        <v>170</v>
      </c>
      <c r="E252" s="327">
        <f t="shared" si="94"/>
        <v>170</v>
      </c>
      <c r="F252" s="499"/>
      <c r="G252" s="67">
        <f t="shared" si="95"/>
        <v>0</v>
      </c>
      <c r="H252" s="106"/>
      <c r="I252" s="67">
        <f t="shared" ref="I252:I266" si="107">H252*D252</f>
        <v>0</v>
      </c>
      <c r="J252" s="106"/>
      <c r="K252" s="69">
        <f t="shared" ref="K252:K266" si="108">D252*J252</f>
        <v>0</v>
      </c>
      <c r="L252" s="494"/>
      <c r="M252" s="67">
        <f t="shared" si="98"/>
        <v>0</v>
      </c>
      <c r="N252" s="106"/>
      <c r="O252" s="67">
        <f t="shared" ref="O252:O266" si="109">N252*D252</f>
        <v>0</v>
      </c>
      <c r="P252" s="106"/>
      <c r="Q252" s="69">
        <f t="shared" si="106"/>
        <v>0</v>
      </c>
      <c r="R252" s="499">
        <v>1</v>
      </c>
      <c r="S252" s="67">
        <f t="shared" si="81"/>
        <v>170</v>
      </c>
      <c r="T252" s="106"/>
      <c r="U252" s="67">
        <f t="shared" ref="U252:U266" si="110">T252*D252</f>
        <v>0</v>
      </c>
      <c r="V252" s="106"/>
      <c r="W252" s="69">
        <f t="shared" ref="W252:W266" si="111">V252*D252</f>
        <v>0</v>
      </c>
      <c r="X252" s="494"/>
      <c r="Y252" s="67">
        <f t="shared" si="103"/>
        <v>0</v>
      </c>
      <c r="Z252" s="106"/>
      <c r="AA252" s="67">
        <f t="shared" ref="AA252:AA266" si="112">Z252*D252</f>
        <v>0</v>
      </c>
      <c r="AB252" s="106"/>
      <c r="AC252" s="69">
        <f t="shared" ref="AC252:AC266" si="113">AB252*D252</f>
        <v>0</v>
      </c>
      <c r="AD252" s="104"/>
      <c r="AE252" s="71"/>
      <c r="AF252" s="71"/>
      <c r="AG252" s="71"/>
    </row>
    <row r="253" spans="1:33" s="269" customFormat="1" ht="17" customHeight="1">
      <c r="A253" s="25"/>
      <c r="B253" s="153" t="s">
        <v>371</v>
      </c>
      <c r="C253" s="106">
        <f t="shared" si="80"/>
        <v>2</v>
      </c>
      <c r="D253" s="317">
        <v>250</v>
      </c>
      <c r="E253" s="327">
        <f t="shared" si="94"/>
        <v>500</v>
      </c>
      <c r="F253" s="499">
        <v>1</v>
      </c>
      <c r="G253" s="67">
        <f t="shared" si="95"/>
        <v>250</v>
      </c>
      <c r="H253" s="106"/>
      <c r="I253" s="67">
        <f t="shared" si="107"/>
        <v>0</v>
      </c>
      <c r="J253" s="106"/>
      <c r="K253" s="69">
        <f t="shared" si="108"/>
        <v>0</v>
      </c>
      <c r="L253" s="494"/>
      <c r="M253" s="67">
        <f t="shared" si="98"/>
        <v>0</v>
      </c>
      <c r="N253" s="106"/>
      <c r="O253" s="67">
        <f t="shared" si="109"/>
        <v>0</v>
      </c>
      <c r="P253" s="106"/>
      <c r="Q253" s="69">
        <f t="shared" si="106"/>
        <v>0</v>
      </c>
      <c r="R253" s="499">
        <v>1</v>
      </c>
      <c r="S253" s="67">
        <f t="shared" si="81"/>
        <v>250</v>
      </c>
      <c r="T253" s="106"/>
      <c r="U253" s="67">
        <f t="shared" si="110"/>
        <v>0</v>
      </c>
      <c r="V253" s="106"/>
      <c r="W253" s="69">
        <f t="shared" si="111"/>
        <v>0</v>
      </c>
      <c r="X253" s="494"/>
      <c r="Y253" s="67">
        <f t="shared" si="103"/>
        <v>0</v>
      </c>
      <c r="Z253" s="106"/>
      <c r="AA253" s="67">
        <f t="shared" si="112"/>
        <v>0</v>
      </c>
      <c r="AB253" s="106"/>
      <c r="AC253" s="69">
        <f t="shared" si="113"/>
        <v>0</v>
      </c>
      <c r="AD253" s="104"/>
      <c r="AE253" s="71"/>
      <c r="AF253" s="71"/>
      <c r="AG253" s="71"/>
    </row>
    <row r="254" spans="1:33" s="269" customFormat="1" ht="17" customHeight="1">
      <c r="A254" s="25"/>
      <c r="B254" s="323" t="s">
        <v>372</v>
      </c>
      <c r="C254" s="106">
        <f t="shared" si="80"/>
        <v>1</v>
      </c>
      <c r="D254" s="317">
        <v>400</v>
      </c>
      <c r="E254" s="327">
        <f t="shared" si="94"/>
        <v>400</v>
      </c>
      <c r="F254" s="499"/>
      <c r="G254" s="67">
        <f t="shared" si="95"/>
        <v>0</v>
      </c>
      <c r="H254" s="106"/>
      <c r="I254" s="67">
        <f t="shared" si="107"/>
        <v>0</v>
      </c>
      <c r="J254" s="106"/>
      <c r="K254" s="69">
        <f t="shared" si="108"/>
        <v>0</v>
      </c>
      <c r="L254" s="494"/>
      <c r="M254" s="67">
        <f t="shared" si="98"/>
        <v>0</v>
      </c>
      <c r="N254" s="106"/>
      <c r="O254" s="67">
        <f t="shared" si="109"/>
        <v>0</v>
      </c>
      <c r="P254" s="106"/>
      <c r="Q254" s="69">
        <f t="shared" si="106"/>
        <v>0</v>
      </c>
      <c r="R254" s="499"/>
      <c r="S254" s="67">
        <f t="shared" si="81"/>
        <v>0</v>
      </c>
      <c r="T254" s="106"/>
      <c r="U254" s="67">
        <f t="shared" si="110"/>
        <v>0</v>
      </c>
      <c r="V254" s="106"/>
      <c r="W254" s="69">
        <f t="shared" si="111"/>
        <v>0</v>
      </c>
      <c r="X254" s="494">
        <v>1</v>
      </c>
      <c r="Y254" s="67">
        <f t="shared" si="103"/>
        <v>400</v>
      </c>
      <c r="Z254" s="106"/>
      <c r="AA254" s="67">
        <f t="shared" si="112"/>
        <v>0</v>
      </c>
      <c r="AB254" s="106"/>
      <c r="AC254" s="69">
        <f t="shared" si="113"/>
        <v>0</v>
      </c>
      <c r="AD254" s="104"/>
      <c r="AE254" s="71"/>
      <c r="AF254" s="71"/>
      <c r="AG254" s="71"/>
    </row>
    <row r="255" spans="1:33" s="269" customFormat="1" ht="17" customHeight="1">
      <c r="A255" s="25"/>
      <c r="B255" s="323" t="s">
        <v>373</v>
      </c>
      <c r="C255" s="106">
        <f t="shared" si="80"/>
        <v>4</v>
      </c>
      <c r="D255" s="317">
        <v>30</v>
      </c>
      <c r="E255" s="327">
        <f t="shared" si="94"/>
        <v>120</v>
      </c>
      <c r="F255" s="499"/>
      <c r="G255" s="67">
        <f t="shared" si="95"/>
        <v>0</v>
      </c>
      <c r="H255" s="106"/>
      <c r="I255" s="67">
        <f t="shared" si="107"/>
        <v>0</v>
      </c>
      <c r="J255" s="106"/>
      <c r="K255" s="69">
        <f t="shared" si="108"/>
        <v>0</v>
      </c>
      <c r="L255" s="494"/>
      <c r="M255" s="67">
        <f t="shared" si="98"/>
        <v>0</v>
      </c>
      <c r="N255" s="106"/>
      <c r="O255" s="67">
        <f t="shared" si="109"/>
        <v>0</v>
      </c>
      <c r="P255" s="106"/>
      <c r="Q255" s="69">
        <f t="shared" si="106"/>
        <v>0</v>
      </c>
      <c r="R255" s="499">
        <v>4</v>
      </c>
      <c r="S255" s="67">
        <f t="shared" si="81"/>
        <v>120</v>
      </c>
      <c r="T255" s="106"/>
      <c r="U255" s="67">
        <f t="shared" si="110"/>
        <v>0</v>
      </c>
      <c r="V255" s="106"/>
      <c r="W255" s="69">
        <f t="shared" si="111"/>
        <v>0</v>
      </c>
      <c r="X255" s="494"/>
      <c r="Y255" s="67">
        <f t="shared" si="103"/>
        <v>0</v>
      </c>
      <c r="Z255" s="106"/>
      <c r="AA255" s="67">
        <f t="shared" si="112"/>
        <v>0</v>
      </c>
      <c r="AB255" s="106"/>
      <c r="AC255" s="69">
        <f t="shared" si="113"/>
        <v>0</v>
      </c>
      <c r="AD255" s="104"/>
      <c r="AE255" s="71"/>
      <c r="AF255" s="71"/>
      <c r="AG255" s="71"/>
    </row>
    <row r="256" spans="1:33" s="269" customFormat="1" ht="17" customHeight="1">
      <c r="A256" s="25"/>
      <c r="B256" s="323" t="s">
        <v>374</v>
      </c>
      <c r="C256" s="106">
        <f t="shared" si="80"/>
        <v>1</v>
      </c>
      <c r="D256" s="317">
        <v>135</v>
      </c>
      <c r="E256" s="327">
        <f t="shared" si="94"/>
        <v>135</v>
      </c>
      <c r="F256" s="499">
        <v>1</v>
      </c>
      <c r="G256" s="67">
        <f t="shared" si="95"/>
        <v>135</v>
      </c>
      <c r="H256" s="106"/>
      <c r="I256" s="67">
        <f t="shared" si="107"/>
        <v>0</v>
      </c>
      <c r="J256" s="106"/>
      <c r="K256" s="69">
        <f t="shared" si="108"/>
        <v>0</v>
      </c>
      <c r="L256" s="494"/>
      <c r="M256" s="67">
        <f t="shared" si="98"/>
        <v>0</v>
      </c>
      <c r="N256" s="106"/>
      <c r="O256" s="67">
        <f t="shared" si="109"/>
        <v>0</v>
      </c>
      <c r="P256" s="106"/>
      <c r="Q256" s="69">
        <f t="shared" si="106"/>
        <v>0</v>
      </c>
      <c r="R256" s="499"/>
      <c r="S256" s="67">
        <f t="shared" si="81"/>
        <v>0</v>
      </c>
      <c r="T256" s="106"/>
      <c r="U256" s="67">
        <f t="shared" si="110"/>
        <v>0</v>
      </c>
      <c r="V256" s="106"/>
      <c r="W256" s="69">
        <f t="shared" si="111"/>
        <v>0</v>
      </c>
      <c r="X256" s="494"/>
      <c r="Y256" s="67">
        <f t="shared" si="103"/>
        <v>0</v>
      </c>
      <c r="Z256" s="106"/>
      <c r="AA256" s="67">
        <f t="shared" si="112"/>
        <v>0</v>
      </c>
      <c r="AB256" s="106"/>
      <c r="AC256" s="69">
        <f t="shared" si="113"/>
        <v>0</v>
      </c>
      <c r="AD256" s="104"/>
      <c r="AE256" s="71"/>
      <c r="AF256" s="71"/>
      <c r="AG256" s="71"/>
    </row>
    <row r="257" spans="1:33" s="269" customFormat="1" ht="17" customHeight="1">
      <c r="A257" s="25"/>
      <c r="B257" s="323" t="s">
        <v>564</v>
      </c>
      <c r="C257" s="106">
        <f t="shared" si="80"/>
        <v>1</v>
      </c>
      <c r="D257" s="317">
        <v>3000</v>
      </c>
      <c r="E257" s="327">
        <f t="shared" si="94"/>
        <v>3000</v>
      </c>
      <c r="F257" s="499"/>
      <c r="G257" s="67">
        <f t="shared" si="95"/>
        <v>0</v>
      </c>
      <c r="H257" s="106"/>
      <c r="I257" s="67">
        <f t="shared" si="107"/>
        <v>0</v>
      </c>
      <c r="J257" s="106"/>
      <c r="K257" s="69">
        <f t="shared" si="108"/>
        <v>0</v>
      </c>
      <c r="L257" s="494">
        <v>1</v>
      </c>
      <c r="M257" s="67">
        <f t="shared" si="98"/>
        <v>3000</v>
      </c>
      <c r="N257" s="106"/>
      <c r="O257" s="67">
        <f t="shared" si="109"/>
        <v>0</v>
      </c>
      <c r="P257" s="106"/>
      <c r="Q257" s="69">
        <f t="shared" si="106"/>
        <v>0</v>
      </c>
      <c r="R257" s="499"/>
      <c r="S257" s="67">
        <f t="shared" si="81"/>
        <v>0</v>
      </c>
      <c r="T257" s="106"/>
      <c r="U257" s="67">
        <f t="shared" si="110"/>
        <v>0</v>
      </c>
      <c r="V257" s="106"/>
      <c r="W257" s="69">
        <f t="shared" si="111"/>
        <v>0</v>
      </c>
      <c r="X257" s="494"/>
      <c r="Y257" s="67">
        <f t="shared" si="103"/>
        <v>0</v>
      </c>
      <c r="Z257" s="106"/>
      <c r="AA257" s="67">
        <f t="shared" si="112"/>
        <v>0</v>
      </c>
      <c r="AB257" s="106"/>
      <c r="AC257" s="69">
        <f t="shared" si="113"/>
        <v>0</v>
      </c>
      <c r="AD257" s="104"/>
      <c r="AE257" s="71"/>
      <c r="AF257" s="71"/>
      <c r="AG257" s="71"/>
    </row>
    <row r="258" spans="1:33" s="269" customFormat="1" ht="17" customHeight="1">
      <c r="A258" s="25"/>
      <c r="B258" s="323" t="s">
        <v>375</v>
      </c>
      <c r="C258" s="106">
        <f t="shared" si="80"/>
        <v>1</v>
      </c>
      <c r="D258" s="317">
        <v>200</v>
      </c>
      <c r="E258" s="327">
        <f t="shared" si="94"/>
        <v>200</v>
      </c>
      <c r="F258" s="499">
        <v>1</v>
      </c>
      <c r="G258" s="67">
        <f t="shared" si="95"/>
        <v>200</v>
      </c>
      <c r="H258" s="106"/>
      <c r="I258" s="67">
        <f t="shared" si="107"/>
        <v>0</v>
      </c>
      <c r="J258" s="106"/>
      <c r="K258" s="69">
        <f t="shared" si="108"/>
        <v>0</v>
      </c>
      <c r="L258" s="494"/>
      <c r="M258" s="67">
        <f t="shared" si="98"/>
        <v>0</v>
      </c>
      <c r="N258" s="106"/>
      <c r="O258" s="67">
        <f t="shared" si="109"/>
        <v>0</v>
      </c>
      <c r="P258" s="106"/>
      <c r="Q258" s="69">
        <f t="shared" si="106"/>
        <v>0</v>
      </c>
      <c r="R258" s="499"/>
      <c r="S258" s="67">
        <f t="shared" si="81"/>
        <v>0</v>
      </c>
      <c r="T258" s="106"/>
      <c r="U258" s="67">
        <f t="shared" si="110"/>
        <v>0</v>
      </c>
      <c r="V258" s="106"/>
      <c r="W258" s="69">
        <f t="shared" si="111"/>
        <v>0</v>
      </c>
      <c r="X258" s="494"/>
      <c r="Y258" s="67">
        <f t="shared" si="103"/>
        <v>0</v>
      </c>
      <c r="Z258" s="106"/>
      <c r="AA258" s="67">
        <f t="shared" si="112"/>
        <v>0</v>
      </c>
      <c r="AB258" s="106"/>
      <c r="AC258" s="69">
        <f t="shared" si="113"/>
        <v>0</v>
      </c>
      <c r="AD258" s="104"/>
      <c r="AE258" s="71"/>
      <c r="AF258" s="71"/>
      <c r="AG258" s="71"/>
    </row>
    <row r="259" spans="1:33" s="269" customFormat="1" ht="17" customHeight="1">
      <c r="A259" s="25"/>
      <c r="B259" s="323" t="s">
        <v>376</v>
      </c>
      <c r="C259" s="106">
        <f t="shared" si="80"/>
        <v>2</v>
      </c>
      <c r="D259" s="317">
        <v>800</v>
      </c>
      <c r="E259" s="327">
        <f t="shared" si="94"/>
        <v>1600</v>
      </c>
      <c r="F259" s="499"/>
      <c r="G259" s="67">
        <f t="shared" si="95"/>
        <v>0</v>
      </c>
      <c r="H259" s="106"/>
      <c r="I259" s="67">
        <f t="shared" si="107"/>
        <v>0</v>
      </c>
      <c r="J259" s="106"/>
      <c r="K259" s="69">
        <f t="shared" si="108"/>
        <v>0</v>
      </c>
      <c r="L259" s="494">
        <v>1</v>
      </c>
      <c r="M259" s="67">
        <f t="shared" si="98"/>
        <v>800</v>
      </c>
      <c r="N259" s="106"/>
      <c r="O259" s="67">
        <f t="shared" si="109"/>
        <v>0</v>
      </c>
      <c r="P259" s="106"/>
      <c r="Q259" s="69">
        <f t="shared" si="106"/>
        <v>0</v>
      </c>
      <c r="R259" s="499"/>
      <c r="S259" s="67">
        <f t="shared" si="81"/>
        <v>0</v>
      </c>
      <c r="T259" s="106"/>
      <c r="U259" s="67">
        <f t="shared" si="110"/>
        <v>0</v>
      </c>
      <c r="V259" s="106"/>
      <c r="W259" s="69">
        <f t="shared" si="111"/>
        <v>0</v>
      </c>
      <c r="X259" s="494">
        <v>1</v>
      </c>
      <c r="Y259" s="67">
        <f t="shared" si="103"/>
        <v>800</v>
      </c>
      <c r="Z259" s="106"/>
      <c r="AA259" s="67">
        <f t="shared" si="112"/>
        <v>0</v>
      </c>
      <c r="AB259" s="106"/>
      <c r="AC259" s="69">
        <f t="shared" si="113"/>
        <v>0</v>
      </c>
      <c r="AD259" s="104"/>
      <c r="AE259" s="71"/>
      <c r="AF259" s="71"/>
      <c r="AG259" s="71"/>
    </row>
    <row r="260" spans="1:33" s="269" customFormat="1" ht="17" customHeight="1">
      <c r="A260" s="25"/>
      <c r="B260" s="323" t="s">
        <v>377</v>
      </c>
      <c r="C260" s="106">
        <f t="shared" si="80"/>
        <v>2</v>
      </c>
      <c r="D260" s="317">
        <v>200</v>
      </c>
      <c r="E260" s="327">
        <f t="shared" si="94"/>
        <v>400</v>
      </c>
      <c r="F260" s="499"/>
      <c r="G260" s="67">
        <f t="shared" si="95"/>
        <v>0</v>
      </c>
      <c r="H260" s="106"/>
      <c r="I260" s="67">
        <f t="shared" si="107"/>
        <v>0</v>
      </c>
      <c r="J260" s="106"/>
      <c r="K260" s="69">
        <f t="shared" si="108"/>
        <v>0</v>
      </c>
      <c r="L260" s="494">
        <v>1</v>
      </c>
      <c r="M260" s="67">
        <f t="shared" si="98"/>
        <v>200</v>
      </c>
      <c r="N260" s="106"/>
      <c r="O260" s="67">
        <f t="shared" si="109"/>
        <v>0</v>
      </c>
      <c r="P260" s="106"/>
      <c r="Q260" s="69">
        <f t="shared" si="106"/>
        <v>0</v>
      </c>
      <c r="R260" s="499"/>
      <c r="S260" s="67">
        <f t="shared" si="81"/>
        <v>0</v>
      </c>
      <c r="T260" s="106"/>
      <c r="U260" s="67">
        <f t="shared" si="110"/>
        <v>0</v>
      </c>
      <c r="V260" s="106"/>
      <c r="W260" s="69">
        <f t="shared" si="111"/>
        <v>0</v>
      </c>
      <c r="X260" s="494">
        <v>1</v>
      </c>
      <c r="Y260" s="67">
        <f t="shared" si="103"/>
        <v>200</v>
      </c>
      <c r="Z260" s="106"/>
      <c r="AA260" s="67">
        <f t="shared" si="112"/>
        <v>0</v>
      </c>
      <c r="AB260" s="106"/>
      <c r="AC260" s="69">
        <f t="shared" si="113"/>
        <v>0</v>
      </c>
      <c r="AD260" s="104"/>
      <c r="AE260" s="71"/>
      <c r="AF260" s="71"/>
      <c r="AG260" s="71"/>
    </row>
    <row r="261" spans="1:33" s="269" customFormat="1" ht="17" customHeight="1">
      <c r="A261" s="25"/>
      <c r="B261" s="323" t="s">
        <v>378</v>
      </c>
      <c r="C261" s="106">
        <f t="shared" si="80"/>
        <v>3</v>
      </c>
      <c r="D261" s="317">
        <v>400</v>
      </c>
      <c r="E261" s="327">
        <f t="shared" si="94"/>
        <v>1200</v>
      </c>
      <c r="F261" s="499">
        <v>1</v>
      </c>
      <c r="G261" s="67">
        <f t="shared" si="95"/>
        <v>400</v>
      </c>
      <c r="H261" s="106"/>
      <c r="I261" s="67">
        <f t="shared" si="107"/>
        <v>0</v>
      </c>
      <c r="J261" s="106"/>
      <c r="K261" s="69">
        <f t="shared" si="108"/>
        <v>0</v>
      </c>
      <c r="L261" s="494">
        <v>1</v>
      </c>
      <c r="M261" s="67">
        <f t="shared" si="98"/>
        <v>400</v>
      </c>
      <c r="N261" s="106"/>
      <c r="O261" s="67">
        <f t="shared" si="109"/>
        <v>0</v>
      </c>
      <c r="P261" s="106"/>
      <c r="Q261" s="69">
        <f t="shared" si="106"/>
        <v>0</v>
      </c>
      <c r="R261" s="499">
        <v>1</v>
      </c>
      <c r="S261" s="67">
        <f t="shared" si="81"/>
        <v>400</v>
      </c>
      <c r="T261" s="106"/>
      <c r="U261" s="67">
        <f t="shared" si="110"/>
        <v>0</v>
      </c>
      <c r="V261" s="106"/>
      <c r="W261" s="69">
        <f t="shared" si="111"/>
        <v>0</v>
      </c>
      <c r="X261" s="494"/>
      <c r="Y261" s="67">
        <f t="shared" si="103"/>
        <v>0</v>
      </c>
      <c r="Z261" s="106"/>
      <c r="AA261" s="67">
        <f t="shared" si="112"/>
        <v>0</v>
      </c>
      <c r="AB261" s="106"/>
      <c r="AC261" s="69">
        <f t="shared" si="113"/>
        <v>0</v>
      </c>
      <c r="AD261" s="104"/>
      <c r="AE261" s="71"/>
      <c r="AF261" s="71"/>
      <c r="AG261" s="71"/>
    </row>
    <row r="262" spans="1:33" s="269" customFormat="1" ht="17" customHeight="1">
      <c r="A262" s="25"/>
      <c r="B262" s="323" t="s">
        <v>412</v>
      </c>
      <c r="C262" s="106">
        <f t="shared" si="80"/>
        <v>2</v>
      </c>
      <c r="D262" s="317">
        <v>1200</v>
      </c>
      <c r="E262" s="327">
        <f t="shared" si="94"/>
        <v>2400</v>
      </c>
      <c r="F262" s="499">
        <v>1</v>
      </c>
      <c r="G262" s="67">
        <f t="shared" si="95"/>
        <v>1200</v>
      </c>
      <c r="H262" s="106"/>
      <c r="I262" s="67">
        <f t="shared" si="107"/>
        <v>0</v>
      </c>
      <c r="J262" s="106"/>
      <c r="K262" s="69">
        <f t="shared" si="108"/>
        <v>0</v>
      </c>
      <c r="L262" s="494"/>
      <c r="M262" s="67">
        <f t="shared" si="98"/>
        <v>0</v>
      </c>
      <c r="N262" s="106"/>
      <c r="O262" s="67">
        <f t="shared" si="109"/>
        <v>0</v>
      </c>
      <c r="P262" s="106"/>
      <c r="Q262" s="69">
        <f t="shared" si="106"/>
        <v>0</v>
      </c>
      <c r="R262" s="499">
        <v>1</v>
      </c>
      <c r="S262" s="67">
        <f t="shared" si="81"/>
        <v>1200</v>
      </c>
      <c r="T262" s="106"/>
      <c r="U262" s="67">
        <f t="shared" si="110"/>
        <v>0</v>
      </c>
      <c r="V262" s="106"/>
      <c r="W262" s="69">
        <f t="shared" si="111"/>
        <v>0</v>
      </c>
      <c r="X262" s="494"/>
      <c r="Y262" s="67">
        <f t="shared" si="103"/>
        <v>0</v>
      </c>
      <c r="Z262" s="106"/>
      <c r="AA262" s="67">
        <f t="shared" si="112"/>
        <v>0</v>
      </c>
      <c r="AB262" s="106"/>
      <c r="AC262" s="69">
        <f t="shared" si="113"/>
        <v>0</v>
      </c>
      <c r="AD262" s="104"/>
      <c r="AE262" s="71"/>
      <c r="AF262" s="71"/>
      <c r="AG262" s="71"/>
    </row>
    <row r="263" spans="1:33" s="269" customFormat="1" ht="17" customHeight="1">
      <c r="A263" s="25"/>
      <c r="B263" s="323" t="s">
        <v>565</v>
      </c>
      <c r="C263" s="106">
        <f t="shared" si="80"/>
        <v>3</v>
      </c>
      <c r="D263" s="317">
        <v>1000</v>
      </c>
      <c r="E263" s="327">
        <f t="shared" si="94"/>
        <v>3000</v>
      </c>
      <c r="F263" s="499"/>
      <c r="G263" s="67">
        <f t="shared" si="95"/>
        <v>0</v>
      </c>
      <c r="H263" s="106"/>
      <c r="I263" s="67">
        <f t="shared" si="107"/>
        <v>0</v>
      </c>
      <c r="J263" s="106"/>
      <c r="K263" s="69">
        <f t="shared" si="108"/>
        <v>0</v>
      </c>
      <c r="L263" s="494">
        <v>3</v>
      </c>
      <c r="M263" s="67">
        <f t="shared" si="98"/>
        <v>3000</v>
      </c>
      <c r="N263" s="106"/>
      <c r="O263" s="67">
        <f t="shared" si="109"/>
        <v>0</v>
      </c>
      <c r="P263" s="106"/>
      <c r="Q263" s="69">
        <f t="shared" si="106"/>
        <v>0</v>
      </c>
      <c r="R263" s="499"/>
      <c r="S263" s="67">
        <f t="shared" si="81"/>
        <v>0</v>
      </c>
      <c r="T263" s="106"/>
      <c r="U263" s="67">
        <f t="shared" si="110"/>
        <v>0</v>
      </c>
      <c r="V263" s="106"/>
      <c r="W263" s="69">
        <f t="shared" si="111"/>
        <v>0</v>
      </c>
      <c r="X263" s="494"/>
      <c r="Y263" s="67">
        <f t="shared" si="103"/>
        <v>0</v>
      </c>
      <c r="Z263" s="106"/>
      <c r="AA263" s="67">
        <f t="shared" si="112"/>
        <v>0</v>
      </c>
      <c r="AB263" s="106"/>
      <c r="AC263" s="69">
        <f t="shared" si="113"/>
        <v>0</v>
      </c>
      <c r="AD263" s="104"/>
      <c r="AE263" s="71"/>
      <c r="AF263" s="71"/>
      <c r="AG263" s="71"/>
    </row>
    <row r="264" spans="1:33" s="269" customFormat="1" ht="17" customHeight="1">
      <c r="A264" s="25"/>
      <c r="B264" s="323" t="s">
        <v>379</v>
      </c>
      <c r="C264" s="106">
        <f t="shared" si="80"/>
        <v>1</v>
      </c>
      <c r="D264" s="317">
        <v>300</v>
      </c>
      <c r="E264" s="327">
        <f t="shared" si="94"/>
        <v>300</v>
      </c>
      <c r="F264" s="499"/>
      <c r="G264" s="67">
        <f t="shared" ref="G264:G266" si="114">D264*F264</f>
        <v>0</v>
      </c>
      <c r="H264" s="106"/>
      <c r="I264" s="67">
        <f t="shared" si="107"/>
        <v>0</v>
      </c>
      <c r="J264" s="106"/>
      <c r="K264" s="69">
        <f t="shared" si="108"/>
        <v>0</v>
      </c>
      <c r="L264" s="494"/>
      <c r="M264" s="67">
        <f t="shared" ref="M264:M266" si="115">L264*D264</f>
        <v>0</v>
      </c>
      <c r="N264" s="106"/>
      <c r="O264" s="67">
        <f t="shared" si="109"/>
        <v>0</v>
      </c>
      <c r="P264" s="106"/>
      <c r="Q264" s="69">
        <f t="shared" si="106"/>
        <v>0</v>
      </c>
      <c r="R264" s="499">
        <v>1</v>
      </c>
      <c r="S264" s="67">
        <f t="shared" si="81"/>
        <v>300</v>
      </c>
      <c r="T264" s="106"/>
      <c r="U264" s="67">
        <f t="shared" si="110"/>
        <v>0</v>
      </c>
      <c r="V264" s="106"/>
      <c r="W264" s="69">
        <f t="shared" si="111"/>
        <v>0</v>
      </c>
      <c r="X264" s="494"/>
      <c r="Y264" s="67">
        <f t="shared" ref="Y264:Y266" si="116">X264*D264</f>
        <v>0</v>
      </c>
      <c r="Z264" s="106"/>
      <c r="AA264" s="67">
        <f t="shared" si="112"/>
        <v>0</v>
      </c>
      <c r="AB264" s="106"/>
      <c r="AC264" s="69">
        <f t="shared" si="113"/>
        <v>0</v>
      </c>
      <c r="AD264" s="104"/>
      <c r="AE264" s="71"/>
      <c r="AF264" s="71"/>
      <c r="AG264" s="71"/>
    </row>
    <row r="265" spans="1:33" s="269" customFormat="1" ht="17" customHeight="1">
      <c r="A265" s="25"/>
      <c r="B265" s="153" t="s">
        <v>388</v>
      </c>
      <c r="C265" s="106">
        <f t="shared" si="80"/>
        <v>3</v>
      </c>
      <c r="D265" s="82">
        <v>400</v>
      </c>
      <c r="E265" s="327">
        <f t="shared" si="94"/>
        <v>1200</v>
      </c>
      <c r="F265" s="133">
        <v>1</v>
      </c>
      <c r="G265" s="67">
        <f t="shared" si="114"/>
        <v>400</v>
      </c>
      <c r="H265" s="150"/>
      <c r="I265" s="67">
        <f t="shared" si="107"/>
        <v>0</v>
      </c>
      <c r="J265" s="150"/>
      <c r="K265" s="69">
        <f t="shared" si="108"/>
        <v>0</v>
      </c>
      <c r="L265" s="105"/>
      <c r="M265" s="67">
        <f t="shared" si="115"/>
        <v>0</v>
      </c>
      <c r="N265" s="150"/>
      <c r="O265" s="67">
        <f t="shared" si="109"/>
        <v>0</v>
      </c>
      <c r="P265" s="150"/>
      <c r="Q265" s="69">
        <f t="shared" si="106"/>
        <v>0</v>
      </c>
      <c r="R265" s="133">
        <v>1</v>
      </c>
      <c r="S265" s="67">
        <f t="shared" si="81"/>
        <v>400</v>
      </c>
      <c r="T265" s="150"/>
      <c r="U265" s="67">
        <f t="shared" si="110"/>
        <v>0</v>
      </c>
      <c r="V265" s="150"/>
      <c r="W265" s="69">
        <f t="shared" si="111"/>
        <v>0</v>
      </c>
      <c r="X265" s="105">
        <v>1</v>
      </c>
      <c r="Y265" s="67">
        <f t="shared" si="116"/>
        <v>400</v>
      </c>
      <c r="Z265" s="150"/>
      <c r="AA265" s="67">
        <f t="shared" si="112"/>
        <v>0</v>
      </c>
      <c r="AB265" s="150"/>
      <c r="AC265" s="69">
        <f t="shared" si="113"/>
        <v>0</v>
      </c>
      <c r="AD265" s="104"/>
      <c r="AE265" s="71"/>
      <c r="AF265" s="71"/>
      <c r="AG265" s="71"/>
    </row>
    <row r="266" spans="1:33" s="269" customFormat="1" ht="17" customHeight="1">
      <c r="A266" s="334"/>
      <c r="B266" s="329" t="s">
        <v>341</v>
      </c>
      <c r="C266" s="106">
        <f t="shared" si="80"/>
        <v>4</v>
      </c>
      <c r="D266" s="82">
        <v>100</v>
      </c>
      <c r="E266" s="327">
        <f t="shared" si="94"/>
        <v>400</v>
      </c>
      <c r="F266" s="116">
        <v>1</v>
      </c>
      <c r="G266" s="67">
        <f t="shared" si="114"/>
        <v>100</v>
      </c>
      <c r="H266" s="68"/>
      <c r="I266" s="67">
        <f t="shared" si="107"/>
        <v>0</v>
      </c>
      <c r="J266" s="68"/>
      <c r="K266" s="69">
        <f t="shared" si="108"/>
        <v>0</v>
      </c>
      <c r="L266" s="25">
        <v>1</v>
      </c>
      <c r="M266" s="67">
        <f t="shared" si="115"/>
        <v>100</v>
      </c>
      <c r="N266" s="68"/>
      <c r="O266" s="67">
        <f t="shared" si="109"/>
        <v>0</v>
      </c>
      <c r="P266" s="68"/>
      <c r="Q266" s="69">
        <f t="shared" si="106"/>
        <v>0</v>
      </c>
      <c r="R266" s="500">
        <v>1</v>
      </c>
      <c r="S266" s="67">
        <f t="shared" si="81"/>
        <v>100</v>
      </c>
      <c r="T266" s="68"/>
      <c r="U266" s="67">
        <f t="shared" si="110"/>
        <v>0</v>
      </c>
      <c r="V266" s="68"/>
      <c r="W266" s="69">
        <f t="shared" si="111"/>
        <v>0</v>
      </c>
      <c r="X266" s="309">
        <v>1</v>
      </c>
      <c r="Y266" s="67">
        <f t="shared" si="116"/>
        <v>100</v>
      </c>
      <c r="Z266" s="68"/>
      <c r="AA266" s="67">
        <f t="shared" si="112"/>
        <v>0</v>
      </c>
      <c r="AB266" s="68"/>
      <c r="AC266" s="69">
        <f t="shared" si="113"/>
        <v>0</v>
      </c>
      <c r="AD266" s="104"/>
      <c r="AE266" s="71"/>
      <c r="AF266" s="71"/>
      <c r="AG266" s="71"/>
    </row>
    <row r="267" spans="1:33" s="71" customFormat="1" ht="17" customHeight="1">
      <c r="A267" s="480"/>
      <c r="B267" s="217" t="s">
        <v>566</v>
      </c>
      <c r="C267" s="280"/>
      <c r="D267" s="280"/>
      <c r="E267" s="220"/>
      <c r="F267" s="85"/>
      <c r="G267" s="67"/>
      <c r="H267" s="106"/>
      <c r="I267" s="67"/>
      <c r="J267" s="106"/>
      <c r="K267" s="69"/>
      <c r="L267" s="70"/>
      <c r="M267" s="67"/>
      <c r="N267" s="106"/>
      <c r="O267" s="67"/>
      <c r="P267" s="106"/>
      <c r="Q267" s="69"/>
      <c r="R267" s="112"/>
      <c r="S267" s="67"/>
      <c r="T267" s="106"/>
      <c r="U267" s="67"/>
      <c r="V267" s="106"/>
      <c r="W267" s="69"/>
      <c r="X267" s="66"/>
      <c r="Y267" s="67"/>
      <c r="Z267" s="106"/>
      <c r="AA267" s="67"/>
      <c r="AB267" s="106"/>
      <c r="AC267" s="69"/>
      <c r="AD267" s="104"/>
    </row>
    <row r="268" spans="1:33" s="269" customFormat="1" ht="17" customHeight="1">
      <c r="A268" s="25"/>
      <c r="B268" s="395" t="s">
        <v>454</v>
      </c>
      <c r="C268" s="106">
        <f t="shared" si="80"/>
        <v>1</v>
      </c>
      <c r="D268" s="345">
        <v>150</v>
      </c>
      <c r="E268" s="327">
        <f>C268*D268</f>
        <v>150</v>
      </c>
      <c r="F268" s="498"/>
      <c r="G268" s="67">
        <f t="shared" ref="G268:G320" si="117">D268*F268</f>
        <v>0</v>
      </c>
      <c r="H268" s="106"/>
      <c r="I268" s="67">
        <f t="shared" ref="I268:I320" si="118">H268*D268</f>
        <v>0</v>
      </c>
      <c r="J268" s="106"/>
      <c r="K268" s="69">
        <f t="shared" ref="K268:K320" si="119">D268*J268</f>
        <v>0</v>
      </c>
      <c r="L268" s="493">
        <v>1</v>
      </c>
      <c r="M268" s="67">
        <f t="shared" ref="M268:M320" si="120">L268*D268</f>
        <v>150</v>
      </c>
      <c r="N268" s="106"/>
      <c r="O268" s="67">
        <f t="shared" ref="O268:O320" si="121">N268*D268</f>
        <v>0</v>
      </c>
      <c r="P268" s="106"/>
      <c r="Q268" s="69">
        <f t="shared" ref="Q268:Q320" si="122">P268*D268</f>
        <v>0</v>
      </c>
      <c r="R268" s="498"/>
      <c r="S268" s="67">
        <f t="shared" ref="S268:S320" si="123">R268*D268</f>
        <v>0</v>
      </c>
      <c r="T268" s="106"/>
      <c r="U268" s="67">
        <f t="shared" ref="U268:U320" si="124">T268*D268</f>
        <v>0</v>
      </c>
      <c r="V268" s="106"/>
      <c r="W268" s="69">
        <f t="shared" ref="W268:W320" si="125">V268*D268</f>
        <v>0</v>
      </c>
      <c r="X268" s="493"/>
      <c r="Y268" s="67">
        <f t="shared" ref="Y268:Y320" si="126">X268*D268</f>
        <v>0</v>
      </c>
      <c r="Z268" s="106"/>
      <c r="AA268" s="67">
        <f t="shared" ref="AA268:AA320" si="127">Z268*D268</f>
        <v>0</v>
      </c>
      <c r="AB268" s="106"/>
      <c r="AC268" s="69">
        <f t="shared" ref="AC268:AC320" si="128">AB268*D268</f>
        <v>0</v>
      </c>
      <c r="AD268" s="104"/>
      <c r="AE268" s="71"/>
      <c r="AF268" s="71"/>
      <c r="AG268" s="71"/>
    </row>
    <row r="269" spans="1:33" s="269" customFormat="1" ht="17" customHeight="1">
      <c r="A269" s="25"/>
      <c r="B269" s="323" t="s">
        <v>352</v>
      </c>
      <c r="C269" s="106">
        <f t="shared" si="80"/>
        <v>1</v>
      </c>
      <c r="D269" s="317">
        <v>170</v>
      </c>
      <c r="E269" s="327">
        <f t="shared" ref="E269:E288" si="129">C269*D269</f>
        <v>170</v>
      </c>
      <c r="F269" s="499">
        <v>1</v>
      </c>
      <c r="G269" s="67">
        <f t="shared" si="117"/>
        <v>170</v>
      </c>
      <c r="H269" s="106"/>
      <c r="I269" s="67">
        <f t="shared" si="118"/>
        <v>0</v>
      </c>
      <c r="J269" s="106"/>
      <c r="K269" s="69">
        <f t="shared" si="119"/>
        <v>0</v>
      </c>
      <c r="L269" s="494"/>
      <c r="M269" s="67">
        <f t="shared" si="120"/>
        <v>0</v>
      </c>
      <c r="N269" s="106"/>
      <c r="O269" s="67">
        <f t="shared" si="121"/>
        <v>0</v>
      </c>
      <c r="P269" s="106"/>
      <c r="Q269" s="69">
        <f t="shared" si="122"/>
        <v>0</v>
      </c>
      <c r="R269" s="499"/>
      <c r="S269" s="67">
        <f t="shared" si="123"/>
        <v>0</v>
      </c>
      <c r="T269" s="106"/>
      <c r="U269" s="67">
        <f t="shared" si="124"/>
        <v>0</v>
      </c>
      <c r="V269" s="106"/>
      <c r="W269" s="69">
        <f t="shared" si="125"/>
        <v>0</v>
      </c>
      <c r="X269" s="494"/>
      <c r="Y269" s="67">
        <f t="shared" si="126"/>
        <v>0</v>
      </c>
      <c r="Z269" s="106"/>
      <c r="AA269" s="67">
        <f t="shared" si="127"/>
        <v>0</v>
      </c>
      <c r="AB269" s="106"/>
      <c r="AC269" s="69">
        <f t="shared" si="128"/>
        <v>0</v>
      </c>
      <c r="AD269" s="104"/>
      <c r="AE269" s="71"/>
      <c r="AF269" s="71"/>
      <c r="AG269" s="71"/>
    </row>
    <row r="270" spans="1:33" s="269" customFormat="1" ht="17" customHeight="1">
      <c r="A270" s="25"/>
      <c r="B270" s="323" t="s">
        <v>329</v>
      </c>
      <c r="C270" s="106">
        <f t="shared" si="80"/>
        <v>1</v>
      </c>
      <c r="D270" s="317">
        <v>400</v>
      </c>
      <c r="E270" s="327">
        <f t="shared" si="129"/>
        <v>400</v>
      </c>
      <c r="F270" s="499">
        <v>1</v>
      </c>
      <c r="G270" s="67">
        <f t="shared" si="117"/>
        <v>400</v>
      </c>
      <c r="H270" s="106"/>
      <c r="I270" s="67">
        <f t="shared" si="118"/>
        <v>0</v>
      </c>
      <c r="J270" s="106"/>
      <c r="K270" s="69">
        <f t="shared" si="119"/>
        <v>0</v>
      </c>
      <c r="L270" s="494"/>
      <c r="M270" s="67">
        <f t="shared" si="120"/>
        <v>0</v>
      </c>
      <c r="N270" s="106"/>
      <c r="O270" s="67">
        <f t="shared" si="121"/>
        <v>0</v>
      </c>
      <c r="P270" s="106"/>
      <c r="Q270" s="69">
        <f t="shared" si="122"/>
        <v>0</v>
      </c>
      <c r="R270" s="499"/>
      <c r="S270" s="67">
        <f t="shared" si="123"/>
        <v>0</v>
      </c>
      <c r="T270" s="106"/>
      <c r="U270" s="67">
        <f t="shared" si="124"/>
        <v>0</v>
      </c>
      <c r="V270" s="106"/>
      <c r="W270" s="69">
        <f t="shared" si="125"/>
        <v>0</v>
      </c>
      <c r="X270" s="494"/>
      <c r="Y270" s="67">
        <f t="shared" si="126"/>
        <v>0</v>
      </c>
      <c r="Z270" s="106"/>
      <c r="AA270" s="67">
        <f t="shared" si="127"/>
        <v>0</v>
      </c>
      <c r="AB270" s="106"/>
      <c r="AC270" s="69">
        <f t="shared" si="128"/>
        <v>0</v>
      </c>
      <c r="AD270" s="104"/>
      <c r="AE270" s="71"/>
      <c r="AF270" s="71"/>
      <c r="AG270" s="71"/>
    </row>
    <row r="271" spans="1:33" s="269" customFormat="1" ht="17" customHeight="1">
      <c r="A271" s="25"/>
      <c r="B271" s="323" t="s">
        <v>455</v>
      </c>
      <c r="C271" s="106">
        <f t="shared" si="80"/>
        <v>1</v>
      </c>
      <c r="D271" s="317">
        <v>170</v>
      </c>
      <c r="E271" s="327">
        <f t="shared" si="129"/>
        <v>170</v>
      </c>
      <c r="F271" s="499">
        <v>1</v>
      </c>
      <c r="G271" s="67">
        <f t="shared" si="117"/>
        <v>170</v>
      </c>
      <c r="H271" s="106"/>
      <c r="I271" s="67">
        <f t="shared" si="118"/>
        <v>0</v>
      </c>
      <c r="J271" s="106"/>
      <c r="K271" s="69">
        <f t="shared" si="119"/>
        <v>0</v>
      </c>
      <c r="L271" s="494"/>
      <c r="M271" s="67">
        <f t="shared" si="120"/>
        <v>0</v>
      </c>
      <c r="N271" s="106"/>
      <c r="O271" s="67">
        <f t="shared" si="121"/>
        <v>0</v>
      </c>
      <c r="P271" s="106"/>
      <c r="Q271" s="69">
        <f t="shared" si="122"/>
        <v>0</v>
      </c>
      <c r="R271" s="499"/>
      <c r="S271" s="67">
        <f t="shared" si="123"/>
        <v>0</v>
      </c>
      <c r="T271" s="106"/>
      <c r="U271" s="67">
        <f t="shared" si="124"/>
        <v>0</v>
      </c>
      <c r="V271" s="106"/>
      <c r="W271" s="69">
        <f t="shared" si="125"/>
        <v>0</v>
      </c>
      <c r="X271" s="494"/>
      <c r="Y271" s="67">
        <f t="shared" si="126"/>
        <v>0</v>
      </c>
      <c r="Z271" s="106"/>
      <c r="AA271" s="67">
        <f t="shared" si="127"/>
        <v>0</v>
      </c>
      <c r="AB271" s="106"/>
      <c r="AC271" s="69">
        <f t="shared" si="128"/>
        <v>0</v>
      </c>
      <c r="AD271" s="104"/>
      <c r="AE271" s="71"/>
      <c r="AF271" s="71"/>
      <c r="AG271" s="71"/>
    </row>
    <row r="272" spans="1:33" s="269" customFormat="1" ht="17" customHeight="1">
      <c r="A272" s="25"/>
      <c r="B272" s="323" t="s">
        <v>383</v>
      </c>
      <c r="C272" s="106">
        <f t="shared" si="80"/>
        <v>1</v>
      </c>
      <c r="D272" s="317">
        <v>400</v>
      </c>
      <c r="E272" s="327">
        <f t="shared" si="129"/>
        <v>400</v>
      </c>
      <c r="F272" s="499">
        <v>1</v>
      </c>
      <c r="G272" s="67">
        <f t="shared" si="117"/>
        <v>400</v>
      </c>
      <c r="H272" s="106"/>
      <c r="I272" s="67">
        <f t="shared" si="118"/>
        <v>0</v>
      </c>
      <c r="J272" s="106"/>
      <c r="K272" s="69">
        <f t="shared" si="119"/>
        <v>0</v>
      </c>
      <c r="L272" s="494"/>
      <c r="M272" s="67">
        <f t="shared" si="120"/>
        <v>0</v>
      </c>
      <c r="N272" s="106"/>
      <c r="O272" s="67">
        <f t="shared" si="121"/>
        <v>0</v>
      </c>
      <c r="P272" s="106"/>
      <c r="Q272" s="69">
        <f t="shared" si="122"/>
        <v>0</v>
      </c>
      <c r="R272" s="499"/>
      <c r="S272" s="67">
        <f t="shared" si="123"/>
        <v>0</v>
      </c>
      <c r="T272" s="106"/>
      <c r="U272" s="67">
        <f t="shared" si="124"/>
        <v>0</v>
      </c>
      <c r="V272" s="106"/>
      <c r="W272" s="69">
        <f t="shared" si="125"/>
        <v>0</v>
      </c>
      <c r="X272" s="494"/>
      <c r="Y272" s="67">
        <f t="shared" si="126"/>
        <v>0</v>
      </c>
      <c r="Z272" s="106"/>
      <c r="AA272" s="67">
        <f t="shared" si="127"/>
        <v>0</v>
      </c>
      <c r="AB272" s="106"/>
      <c r="AC272" s="69">
        <f t="shared" si="128"/>
        <v>0</v>
      </c>
      <c r="AD272" s="104"/>
      <c r="AE272" s="71"/>
      <c r="AF272" s="71"/>
      <c r="AG272" s="71"/>
    </row>
    <row r="273" spans="1:33" s="269" customFormat="1" ht="17" customHeight="1">
      <c r="A273" s="25"/>
      <c r="B273" s="323" t="s">
        <v>331</v>
      </c>
      <c r="C273" s="106">
        <f t="shared" si="80"/>
        <v>1</v>
      </c>
      <c r="D273" s="317">
        <v>170</v>
      </c>
      <c r="E273" s="327">
        <f t="shared" si="129"/>
        <v>170</v>
      </c>
      <c r="F273" s="499">
        <v>1</v>
      </c>
      <c r="G273" s="67">
        <f t="shared" si="117"/>
        <v>170</v>
      </c>
      <c r="H273" s="106"/>
      <c r="I273" s="67">
        <f t="shared" si="118"/>
        <v>0</v>
      </c>
      <c r="J273" s="106"/>
      <c r="K273" s="69">
        <f t="shared" si="119"/>
        <v>0</v>
      </c>
      <c r="L273" s="494"/>
      <c r="M273" s="67">
        <f t="shared" si="120"/>
        <v>0</v>
      </c>
      <c r="N273" s="106"/>
      <c r="O273" s="67">
        <f t="shared" si="121"/>
        <v>0</v>
      </c>
      <c r="P273" s="106"/>
      <c r="Q273" s="69">
        <f t="shared" si="122"/>
        <v>0</v>
      </c>
      <c r="R273" s="499"/>
      <c r="S273" s="67">
        <f t="shared" si="123"/>
        <v>0</v>
      </c>
      <c r="T273" s="106"/>
      <c r="U273" s="67">
        <f t="shared" si="124"/>
        <v>0</v>
      </c>
      <c r="V273" s="106"/>
      <c r="W273" s="69">
        <f t="shared" si="125"/>
        <v>0</v>
      </c>
      <c r="X273" s="494"/>
      <c r="Y273" s="67">
        <f t="shared" si="126"/>
        <v>0</v>
      </c>
      <c r="Z273" s="106"/>
      <c r="AA273" s="67">
        <f t="shared" si="127"/>
        <v>0</v>
      </c>
      <c r="AB273" s="106"/>
      <c r="AC273" s="69">
        <f t="shared" si="128"/>
        <v>0</v>
      </c>
      <c r="AD273" s="104"/>
      <c r="AE273" s="71"/>
      <c r="AF273" s="71"/>
      <c r="AG273" s="71"/>
    </row>
    <row r="274" spans="1:33" s="269" customFormat="1" ht="17" customHeight="1">
      <c r="A274" s="25"/>
      <c r="B274" s="323" t="s">
        <v>413</v>
      </c>
      <c r="C274" s="106">
        <f t="shared" si="80"/>
        <v>4</v>
      </c>
      <c r="D274" s="317">
        <v>500</v>
      </c>
      <c r="E274" s="327">
        <f t="shared" si="129"/>
        <v>2000</v>
      </c>
      <c r="F274" s="499">
        <v>1</v>
      </c>
      <c r="G274" s="67">
        <f t="shared" si="117"/>
        <v>500</v>
      </c>
      <c r="H274" s="106"/>
      <c r="I274" s="67">
        <f t="shared" si="118"/>
        <v>0</v>
      </c>
      <c r="J274" s="106"/>
      <c r="K274" s="69">
        <f t="shared" si="119"/>
        <v>0</v>
      </c>
      <c r="L274" s="494">
        <v>1</v>
      </c>
      <c r="M274" s="67">
        <f t="shared" si="120"/>
        <v>500</v>
      </c>
      <c r="N274" s="106"/>
      <c r="O274" s="67">
        <f t="shared" si="121"/>
        <v>0</v>
      </c>
      <c r="P274" s="106"/>
      <c r="Q274" s="69">
        <f t="shared" si="122"/>
        <v>0</v>
      </c>
      <c r="R274" s="499">
        <v>1</v>
      </c>
      <c r="S274" s="67">
        <f t="shared" si="123"/>
        <v>500</v>
      </c>
      <c r="T274" s="106"/>
      <c r="U274" s="67">
        <f t="shared" si="124"/>
        <v>0</v>
      </c>
      <c r="V274" s="106"/>
      <c r="W274" s="69">
        <f t="shared" si="125"/>
        <v>0</v>
      </c>
      <c r="X274" s="494">
        <v>1</v>
      </c>
      <c r="Y274" s="67">
        <f t="shared" si="126"/>
        <v>500</v>
      </c>
      <c r="Z274" s="106"/>
      <c r="AA274" s="67">
        <f t="shared" si="127"/>
        <v>0</v>
      </c>
      <c r="AB274" s="106"/>
      <c r="AC274" s="69">
        <f t="shared" si="128"/>
        <v>0</v>
      </c>
      <c r="AD274" s="104"/>
      <c r="AE274" s="71"/>
      <c r="AF274" s="71"/>
      <c r="AG274" s="71"/>
    </row>
    <row r="275" spans="1:33" s="269" customFormat="1" ht="17" customHeight="1">
      <c r="A275" s="25"/>
      <c r="B275" s="323" t="s">
        <v>414</v>
      </c>
      <c r="C275" s="106">
        <f t="shared" si="80"/>
        <v>4</v>
      </c>
      <c r="D275" s="317">
        <v>500</v>
      </c>
      <c r="E275" s="327">
        <f t="shared" si="129"/>
        <v>2000</v>
      </c>
      <c r="F275" s="499">
        <v>1</v>
      </c>
      <c r="G275" s="67">
        <f t="shared" si="117"/>
        <v>500</v>
      </c>
      <c r="H275" s="106"/>
      <c r="I275" s="67">
        <f t="shared" si="118"/>
        <v>0</v>
      </c>
      <c r="J275" s="106"/>
      <c r="K275" s="69">
        <f t="shared" si="119"/>
        <v>0</v>
      </c>
      <c r="L275" s="494">
        <v>1</v>
      </c>
      <c r="M275" s="67">
        <f t="shared" si="120"/>
        <v>500</v>
      </c>
      <c r="N275" s="106"/>
      <c r="O275" s="67">
        <f t="shared" si="121"/>
        <v>0</v>
      </c>
      <c r="P275" s="106"/>
      <c r="Q275" s="69">
        <f t="shared" si="122"/>
        <v>0</v>
      </c>
      <c r="R275" s="499">
        <v>1</v>
      </c>
      <c r="S275" s="67">
        <f t="shared" si="123"/>
        <v>500</v>
      </c>
      <c r="T275" s="106"/>
      <c r="U275" s="67">
        <f t="shared" si="124"/>
        <v>0</v>
      </c>
      <c r="V275" s="106"/>
      <c r="W275" s="69">
        <f t="shared" si="125"/>
        <v>0</v>
      </c>
      <c r="X275" s="494">
        <v>1</v>
      </c>
      <c r="Y275" s="67">
        <f t="shared" si="126"/>
        <v>500</v>
      </c>
      <c r="Z275" s="106"/>
      <c r="AA275" s="67">
        <f t="shared" si="127"/>
        <v>0</v>
      </c>
      <c r="AB275" s="106"/>
      <c r="AC275" s="69">
        <f t="shared" si="128"/>
        <v>0</v>
      </c>
      <c r="AD275" s="104"/>
      <c r="AE275" s="71"/>
      <c r="AF275" s="71"/>
      <c r="AG275" s="71"/>
    </row>
    <row r="276" spans="1:33" s="269" customFormat="1" ht="17" customHeight="1">
      <c r="A276" s="25"/>
      <c r="B276" s="323" t="s">
        <v>456</v>
      </c>
      <c r="C276" s="106">
        <f t="shared" si="80"/>
        <v>4</v>
      </c>
      <c r="D276" s="317">
        <v>30</v>
      </c>
      <c r="E276" s="327">
        <f t="shared" si="129"/>
        <v>120</v>
      </c>
      <c r="F276" s="499">
        <v>1</v>
      </c>
      <c r="G276" s="67">
        <f t="shared" si="117"/>
        <v>30</v>
      </c>
      <c r="H276" s="106"/>
      <c r="I276" s="67">
        <f t="shared" si="118"/>
        <v>0</v>
      </c>
      <c r="J276" s="106"/>
      <c r="K276" s="69">
        <f t="shared" si="119"/>
        <v>0</v>
      </c>
      <c r="L276" s="494">
        <v>1</v>
      </c>
      <c r="M276" s="67">
        <f t="shared" si="120"/>
        <v>30</v>
      </c>
      <c r="N276" s="106"/>
      <c r="O276" s="67">
        <f t="shared" si="121"/>
        <v>0</v>
      </c>
      <c r="P276" s="106"/>
      <c r="Q276" s="69">
        <f t="shared" si="122"/>
        <v>0</v>
      </c>
      <c r="R276" s="499">
        <v>1</v>
      </c>
      <c r="S276" s="67">
        <f t="shared" si="123"/>
        <v>30</v>
      </c>
      <c r="T276" s="106"/>
      <c r="U276" s="67">
        <f t="shared" si="124"/>
        <v>0</v>
      </c>
      <c r="V276" s="106"/>
      <c r="W276" s="69">
        <f t="shared" si="125"/>
        <v>0</v>
      </c>
      <c r="X276" s="494">
        <v>1</v>
      </c>
      <c r="Y276" s="67">
        <f t="shared" si="126"/>
        <v>30</v>
      </c>
      <c r="Z276" s="106"/>
      <c r="AA276" s="67">
        <f t="shared" si="127"/>
        <v>0</v>
      </c>
      <c r="AB276" s="106"/>
      <c r="AC276" s="69">
        <f t="shared" si="128"/>
        <v>0</v>
      </c>
      <c r="AD276" s="104"/>
      <c r="AE276" s="71"/>
      <c r="AF276" s="71"/>
      <c r="AG276" s="71"/>
    </row>
    <row r="277" spans="1:33" s="269" customFormat="1" ht="17" customHeight="1">
      <c r="A277" s="25"/>
      <c r="B277" s="323" t="s">
        <v>336</v>
      </c>
      <c r="C277" s="106">
        <f t="shared" si="80"/>
        <v>1</v>
      </c>
      <c r="D277" s="317">
        <v>135</v>
      </c>
      <c r="E277" s="327">
        <f t="shared" si="129"/>
        <v>135</v>
      </c>
      <c r="F277" s="499">
        <v>1</v>
      </c>
      <c r="G277" s="67">
        <f t="shared" si="117"/>
        <v>135</v>
      </c>
      <c r="H277" s="106"/>
      <c r="I277" s="67">
        <f t="shared" si="118"/>
        <v>0</v>
      </c>
      <c r="J277" s="106"/>
      <c r="K277" s="69">
        <f t="shared" si="119"/>
        <v>0</v>
      </c>
      <c r="L277" s="494"/>
      <c r="M277" s="67">
        <f t="shared" si="120"/>
        <v>0</v>
      </c>
      <c r="N277" s="106"/>
      <c r="O277" s="67">
        <f t="shared" si="121"/>
        <v>0</v>
      </c>
      <c r="P277" s="106"/>
      <c r="Q277" s="69">
        <f t="shared" si="122"/>
        <v>0</v>
      </c>
      <c r="R277" s="499"/>
      <c r="S277" s="67">
        <f t="shared" si="123"/>
        <v>0</v>
      </c>
      <c r="T277" s="106"/>
      <c r="U277" s="67">
        <f t="shared" si="124"/>
        <v>0</v>
      </c>
      <c r="V277" s="106"/>
      <c r="W277" s="69">
        <f t="shared" si="125"/>
        <v>0</v>
      </c>
      <c r="X277" s="494"/>
      <c r="Y277" s="67">
        <f t="shared" si="126"/>
        <v>0</v>
      </c>
      <c r="Z277" s="106"/>
      <c r="AA277" s="67">
        <f t="shared" si="127"/>
        <v>0</v>
      </c>
      <c r="AB277" s="106"/>
      <c r="AC277" s="69">
        <f t="shared" si="128"/>
        <v>0</v>
      </c>
      <c r="AD277" s="104"/>
      <c r="AE277" s="71"/>
      <c r="AF277" s="71"/>
      <c r="AG277" s="71"/>
    </row>
    <row r="278" spans="1:33" s="269" customFormat="1" ht="17" customHeight="1">
      <c r="A278" s="25"/>
      <c r="B278" s="323" t="s">
        <v>567</v>
      </c>
      <c r="C278" s="106">
        <f t="shared" si="80"/>
        <v>1</v>
      </c>
      <c r="D278" s="317">
        <v>3000</v>
      </c>
      <c r="E278" s="327">
        <f t="shared" si="129"/>
        <v>3000</v>
      </c>
      <c r="F278" s="499"/>
      <c r="G278" s="67">
        <f t="shared" si="117"/>
        <v>0</v>
      </c>
      <c r="H278" s="106"/>
      <c r="I278" s="67">
        <f t="shared" si="118"/>
        <v>0</v>
      </c>
      <c r="J278" s="106"/>
      <c r="K278" s="69">
        <f t="shared" si="119"/>
        <v>0</v>
      </c>
      <c r="L278" s="494">
        <v>1</v>
      </c>
      <c r="M278" s="67">
        <f t="shared" si="120"/>
        <v>3000</v>
      </c>
      <c r="N278" s="106"/>
      <c r="O278" s="67">
        <f t="shared" si="121"/>
        <v>0</v>
      </c>
      <c r="P278" s="106"/>
      <c r="Q278" s="69">
        <f t="shared" si="122"/>
        <v>0</v>
      </c>
      <c r="R278" s="499"/>
      <c r="S278" s="67">
        <f t="shared" si="123"/>
        <v>0</v>
      </c>
      <c r="T278" s="106"/>
      <c r="U278" s="67">
        <f t="shared" si="124"/>
        <v>0</v>
      </c>
      <c r="V278" s="106"/>
      <c r="W278" s="69">
        <f t="shared" si="125"/>
        <v>0</v>
      </c>
      <c r="X278" s="494"/>
      <c r="Y278" s="67">
        <f t="shared" si="126"/>
        <v>0</v>
      </c>
      <c r="Z278" s="106"/>
      <c r="AA278" s="67">
        <f t="shared" si="127"/>
        <v>0</v>
      </c>
      <c r="AB278" s="106"/>
      <c r="AC278" s="69">
        <f t="shared" si="128"/>
        <v>0</v>
      </c>
      <c r="AD278" s="104"/>
      <c r="AE278" s="71"/>
      <c r="AF278" s="71"/>
      <c r="AG278" s="71"/>
    </row>
    <row r="279" spans="1:33" s="269" customFormat="1" ht="17" customHeight="1">
      <c r="A279" s="25"/>
      <c r="B279" s="323" t="s">
        <v>457</v>
      </c>
      <c r="C279" s="106">
        <f t="shared" si="80"/>
        <v>1</v>
      </c>
      <c r="D279" s="317">
        <v>400</v>
      </c>
      <c r="E279" s="327">
        <f t="shared" si="129"/>
        <v>400</v>
      </c>
      <c r="F279" s="499"/>
      <c r="G279" s="67">
        <f t="shared" si="117"/>
        <v>0</v>
      </c>
      <c r="H279" s="106"/>
      <c r="I279" s="67">
        <f t="shared" si="118"/>
        <v>0</v>
      </c>
      <c r="J279" s="106"/>
      <c r="K279" s="69">
        <f t="shared" si="119"/>
        <v>0</v>
      </c>
      <c r="L279" s="494"/>
      <c r="M279" s="67">
        <f t="shared" si="120"/>
        <v>0</v>
      </c>
      <c r="N279" s="106"/>
      <c r="O279" s="67">
        <f t="shared" si="121"/>
        <v>0</v>
      </c>
      <c r="P279" s="106"/>
      <c r="Q279" s="69">
        <f t="shared" si="122"/>
        <v>0</v>
      </c>
      <c r="R279" s="499">
        <v>1</v>
      </c>
      <c r="S279" s="67">
        <f t="shared" si="123"/>
        <v>400</v>
      </c>
      <c r="T279" s="106"/>
      <c r="U279" s="67">
        <f t="shared" si="124"/>
        <v>0</v>
      </c>
      <c r="V279" s="106"/>
      <c r="W279" s="69">
        <f t="shared" si="125"/>
        <v>0</v>
      </c>
      <c r="X279" s="494"/>
      <c r="Y279" s="67">
        <f t="shared" si="126"/>
        <v>0</v>
      </c>
      <c r="Z279" s="106"/>
      <c r="AA279" s="67">
        <f t="shared" si="127"/>
        <v>0</v>
      </c>
      <c r="AB279" s="106"/>
      <c r="AC279" s="69">
        <f t="shared" si="128"/>
        <v>0</v>
      </c>
      <c r="AD279" s="104"/>
      <c r="AE279" s="71"/>
      <c r="AF279" s="71"/>
      <c r="AG279" s="71"/>
    </row>
    <row r="280" spans="1:33" s="269" customFormat="1" ht="17" customHeight="1">
      <c r="A280" s="25"/>
      <c r="B280" s="323" t="s">
        <v>559</v>
      </c>
      <c r="C280" s="106">
        <f t="shared" si="80"/>
        <v>3</v>
      </c>
      <c r="D280" s="317">
        <v>800</v>
      </c>
      <c r="E280" s="327">
        <f t="shared" si="129"/>
        <v>2400</v>
      </c>
      <c r="F280" s="499">
        <v>1</v>
      </c>
      <c r="G280" s="67">
        <f t="shared" si="117"/>
        <v>800</v>
      </c>
      <c r="H280" s="106"/>
      <c r="I280" s="67">
        <f t="shared" si="118"/>
        <v>0</v>
      </c>
      <c r="J280" s="106"/>
      <c r="K280" s="69">
        <f t="shared" si="119"/>
        <v>0</v>
      </c>
      <c r="L280" s="494"/>
      <c r="M280" s="67">
        <f t="shared" si="120"/>
        <v>0</v>
      </c>
      <c r="N280" s="106"/>
      <c r="O280" s="67">
        <f t="shared" si="121"/>
        <v>0</v>
      </c>
      <c r="P280" s="106"/>
      <c r="Q280" s="69">
        <f t="shared" si="122"/>
        <v>0</v>
      </c>
      <c r="R280" s="499">
        <v>1</v>
      </c>
      <c r="S280" s="67">
        <f t="shared" si="123"/>
        <v>800</v>
      </c>
      <c r="T280" s="106"/>
      <c r="U280" s="67">
        <f t="shared" si="124"/>
        <v>0</v>
      </c>
      <c r="V280" s="106"/>
      <c r="W280" s="69">
        <f t="shared" si="125"/>
        <v>0</v>
      </c>
      <c r="X280" s="494">
        <v>1</v>
      </c>
      <c r="Y280" s="67">
        <f t="shared" si="126"/>
        <v>800</v>
      </c>
      <c r="Z280" s="106"/>
      <c r="AA280" s="67">
        <f t="shared" si="127"/>
        <v>0</v>
      </c>
      <c r="AB280" s="106"/>
      <c r="AC280" s="69">
        <f t="shared" si="128"/>
        <v>0</v>
      </c>
      <c r="AD280" s="104"/>
      <c r="AE280" s="71"/>
      <c r="AF280" s="71"/>
      <c r="AG280" s="71"/>
    </row>
    <row r="281" spans="1:33" s="269" customFormat="1" ht="17" customHeight="1">
      <c r="A281" s="25"/>
      <c r="B281" s="323" t="s">
        <v>568</v>
      </c>
      <c r="C281" s="106">
        <f t="shared" ref="C281:C320" si="130">F281+H281+J281+L281+N281+P281+R281+T281+X281+V281+Z281+AB281</f>
        <v>3</v>
      </c>
      <c r="D281" s="317">
        <v>200</v>
      </c>
      <c r="E281" s="327">
        <f t="shared" si="129"/>
        <v>600</v>
      </c>
      <c r="F281" s="499">
        <v>1</v>
      </c>
      <c r="G281" s="67">
        <f t="shared" si="117"/>
        <v>200</v>
      </c>
      <c r="H281" s="106"/>
      <c r="I281" s="67">
        <f t="shared" si="118"/>
        <v>0</v>
      </c>
      <c r="J281" s="106"/>
      <c r="K281" s="69">
        <f t="shared" si="119"/>
        <v>0</v>
      </c>
      <c r="L281" s="494"/>
      <c r="M281" s="67">
        <f t="shared" si="120"/>
        <v>0</v>
      </c>
      <c r="N281" s="106"/>
      <c r="O281" s="67">
        <f t="shared" si="121"/>
        <v>0</v>
      </c>
      <c r="P281" s="106"/>
      <c r="Q281" s="69">
        <f t="shared" si="122"/>
        <v>0</v>
      </c>
      <c r="R281" s="499">
        <v>1</v>
      </c>
      <c r="S281" s="67">
        <f t="shared" si="123"/>
        <v>200</v>
      </c>
      <c r="T281" s="106"/>
      <c r="U281" s="67">
        <f t="shared" si="124"/>
        <v>0</v>
      </c>
      <c r="V281" s="106"/>
      <c r="W281" s="69">
        <f t="shared" si="125"/>
        <v>0</v>
      </c>
      <c r="X281" s="494">
        <v>1</v>
      </c>
      <c r="Y281" s="67">
        <f t="shared" si="126"/>
        <v>200</v>
      </c>
      <c r="Z281" s="106"/>
      <c r="AA281" s="67">
        <f t="shared" si="127"/>
        <v>0</v>
      </c>
      <c r="AB281" s="106"/>
      <c r="AC281" s="69">
        <f t="shared" si="128"/>
        <v>0</v>
      </c>
      <c r="AD281" s="104"/>
      <c r="AE281" s="71"/>
      <c r="AF281" s="71"/>
      <c r="AG281" s="71"/>
    </row>
    <row r="282" spans="1:33" s="269" customFormat="1" ht="17" customHeight="1">
      <c r="A282" s="25"/>
      <c r="B282" s="323" t="s">
        <v>565</v>
      </c>
      <c r="C282" s="106">
        <f t="shared" si="130"/>
        <v>3</v>
      </c>
      <c r="D282" s="317">
        <v>1000</v>
      </c>
      <c r="E282" s="327">
        <f t="shared" si="129"/>
        <v>3000</v>
      </c>
      <c r="F282" s="499"/>
      <c r="G282" s="67">
        <f t="shared" si="117"/>
        <v>0</v>
      </c>
      <c r="H282" s="106"/>
      <c r="I282" s="67">
        <f t="shared" si="118"/>
        <v>0</v>
      </c>
      <c r="J282" s="106"/>
      <c r="K282" s="69">
        <f t="shared" si="119"/>
        <v>0</v>
      </c>
      <c r="L282" s="494"/>
      <c r="M282" s="67">
        <f t="shared" si="120"/>
        <v>0</v>
      </c>
      <c r="N282" s="106"/>
      <c r="O282" s="67">
        <f t="shared" si="121"/>
        <v>0</v>
      </c>
      <c r="P282" s="106"/>
      <c r="Q282" s="69">
        <f t="shared" si="122"/>
        <v>0</v>
      </c>
      <c r="R282" s="499">
        <v>3</v>
      </c>
      <c r="S282" s="67">
        <f t="shared" si="123"/>
        <v>3000</v>
      </c>
      <c r="T282" s="106"/>
      <c r="U282" s="67">
        <f t="shared" si="124"/>
        <v>0</v>
      </c>
      <c r="V282" s="106"/>
      <c r="W282" s="69">
        <f t="shared" si="125"/>
        <v>0</v>
      </c>
      <c r="X282" s="494"/>
      <c r="Y282" s="67">
        <f t="shared" si="126"/>
        <v>0</v>
      </c>
      <c r="Z282" s="106"/>
      <c r="AA282" s="67">
        <f t="shared" si="127"/>
        <v>0</v>
      </c>
      <c r="AB282" s="106"/>
      <c r="AC282" s="69">
        <f t="shared" si="128"/>
        <v>0</v>
      </c>
      <c r="AD282" s="104"/>
      <c r="AE282" s="104"/>
      <c r="AF282" s="71"/>
      <c r="AG282" s="71"/>
    </row>
    <row r="283" spans="1:33" s="71" customFormat="1" ht="17" customHeight="1">
      <c r="A283" s="506" t="s">
        <v>584</v>
      </c>
      <c r="B283" s="185" t="s">
        <v>585</v>
      </c>
      <c r="C283" s="185"/>
      <c r="D283" s="223"/>
      <c r="E283" s="507"/>
      <c r="F283" s="85"/>
      <c r="G283" s="67"/>
      <c r="H283" s="106"/>
      <c r="I283" s="67"/>
      <c r="J283" s="106"/>
      <c r="K283" s="69"/>
      <c r="L283" s="70"/>
      <c r="M283" s="67"/>
      <c r="N283" s="106"/>
      <c r="O283" s="67"/>
      <c r="P283" s="106"/>
      <c r="Q283" s="69"/>
      <c r="R283" s="112"/>
      <c r="S283" s="67"/>
      <c r="T283" s="106"/>
      <c r="U283" s="67"/>
      <c r="V283" s="106"/>
      <c r="W283" s="69"/>
      <c r="X283" s="66"/>
      <c r="Y283" s="67"/>
      <c r="Z283" s="106"/>
      <c r="AA283" s="67"/>
      <c r="AB283" s="106"/>
      <c r="AC283" s="69"/>
      <c r="AD283" s="104"/>
    </row>
    <row r="284" spans="1:33" s="71" customFormat="1" ht="17" customHeight="1">
      <c r="A284" s="532"/>
      <c r="B284" s="217" t="s">
        <v>797</v>
      </c>
      <c r="C284" s="509"/>
      <c r="D284" s="510"/>
      <c r="E284" s="533"/>
      <c r="F284" s="85"/>
      <c r="G284" s="67"/>
      <c r="H284" s="106"/>
      <c r="I284" s="67"/>
      <c r="J284" s="106"/>
      <c r="K284" s="69"/>
      <c r="L284" s="70"/>
      <c r="M284" s="67"/>
      <c r="N284" s="106"/>
      <c r="O284" s="67"/>
      <c r="P284" s="106"/>
      <c r="Q284" s="69"/>
      <c r="R284" s="112"/>
      <c r="S284" s="67"/>
      <c r="T284" s="106"/>
      <c r="U284" s="67"/>
      <c r="V284" s="106"/>
      <c r="W284" s="69"/>
      <c r="X284" s="66"/>
      <c r="Y284" s="67"/>
      <c r="Z284" s="106"/>
      <c r="AA284" s="67"/>
      <c r="AB284" s="106"/>
      <c r="AC284" s="69"/>
      <c r="AD284" s="104"/>
    </row>
    <row r="285" spans="1:33" s="269" customFormat="1" ht="22" customHeight="1">
      <c r="A285" s="383"/>
      <c r="B285" s="508" t="s">
        <v>451</v>
      </c>
      <c r="C285" s="114">
        <f t="shared" si="130"/>
        <v>1</v>
      </c>
      <c r="D285" s="152">
        <v>100000</v>
      </c>
      <c r="E285" s="327">
        <f t="shared" si="129"/>
        <v>100000</v>
      </c>
      <c r="F285" s="85"/>
      <c r="G285" s="67">
        <f t="shared" si="117"/>
        <v>0</v>
      </c>
      <c r="H285" s="106"/>
      <c r="I285" s="67">
        <f t="shared" si="118"/>
        <v>0</v>
      </c>
      <c r="J285" s="106"/>
      <c r="K285" s="69">
        <f t="shared" si="119"/>
        <v>0</v>
      </c>
      <c r="L285" s="70"/>
      <c r="M285" s="67">
        <f t="shared" si="120"/>
        <v>0</v>
      </c>
      <c r="N285" s="106"/>
      <c r="O285" s="67">
        <f t="shared" si="121"/>
        <v>0</v>
      </c>
      <c r="P285" s="106"/>
      <c r="Q285" s="69">
        <f t="shared" si="122"/>
        <v>0</v>
      </c>
      <c r="R285" s="112"/>
      <c r="S285" s="67">
        <f t="shared" si="123"/>
        <v>0</v>
      </c>
      <c r="T285" s="106"/>
      <c r="U285" s="67">
        <f t="shared" si="124"/>
        <v>0</v>
      </c>
      <c r="V285" s="106"/>
      <c r="W285" s="69">
        <f t="shared" si="125"/>
        <v>0</v>
      </c>
      <c r="X285" s="66">
        <v>1</v>
      </c>
      <c r="Y285" s="67">
        <f t="shared" si="126"/>
        <v>100000</v>
      </c>
      <c r="Z285" s="106"/>
      <c r="AA285" s="67">
        <f t="shared" si="127"/>
        <v>0</v>
      </c>
      <c r="AB285" s="106"/>
      <c r="AC285" s="69">
        <f t="shared" si="128"/>
        <v>0</v>
      </c>
      <c r="AD285" s="104"/>
      <c r="AE285" s="71"/>
      <c r="AF285" s="71"/>
      <c r="AG285" s="71"/>
    </row>
    <row r="286" spans="1:33" s="269" customFormat="1" ht="29" customHeight="1">
      <c r="A286" s="25"/>
      <c r="B286" s="305" t="s">
        <v>437</v>
      </c>
      <c r="C286" s="106">
        <f t="shared" si="130"/>
        <v>1</v>
      </c>
      <c r="D286" s="82">
        <v>100000</v>
      </c>
      <c r="E286" s="327">
        <f t="shared" si="129"/>
        <v>100000</v>
      </c>
      <c r="F286" s="85"/>
      <c r="G286" s="67">
        <f t="shared" si="117"/>
        <v>0</v>
      </c>
      <c r="H286" s="106"/>
      <c r="I286" s="67">
        <f t="shared" si="118"/>
        <v>0</v>
      </c>
      <c r="J286" s="106"/>
      <c r="K286" s="69">
        <f t="shared" si="119"/>
        <v>0</v>
      </c>
      <c r="L286" s="70">
        <v>1</v>
      </c>
      <c r="M286" s="67">
        <f t="shared" si="120"/>
        <v>100000</v>
      </c>
      <c r="N286" s="106"/>
      <c r="O286" s="67">
        <f t="shared" si="121"/>
        <v>0</v>
      </c>
      <c r="P286" s="106"/>
      <c r="Q286" s="69">
        <f t="shared" si="122"/>
        <v>0</v>
      </c>
      <c r="R286" s="112"/>
      <c r="S286" s="67">
        <f t="shared" si="123"/>
        <v>0</v>
      </c>
      <c r="T286" s="106"/>
      <c r="U286" s="67">
        <f t="shared" si="124"/>
        <v>0</v>
      </c>
      <c r="V286" s="106"/>
      <c r="W286" s="69">
        <f t="shared" si="125"/>
        <v>0</v>
      </c>
      <c r="X286" s="66"/>
      <c r="Y286" s="67">
        <f t="shared" si="126"/>
        <v>0</v>
      </c>
      <c r="Z286" s="106"/>
      <c r="AA286" s="67">
        <f t="shared" si="127"/>
        <v>0</v>
      </c>
      <c r="AB286" s="106"/>
      <c r="AC286" s="69">
        <f t="shared" si="128"/>
        <v>0</v>
      </c>
      <c r="AD286" s="104"/>
      <c r="AE286" s="71"/>
      <c r="AF286" s="71"/>
      <c r="AG286" s="71"/>
    </row>
    <row r="287" spans="1:33" s="269" customFormat="1" ht="38.5" customHeight="1">
      <c r="A287" s="25"/>
      <c r="B287" s="23" t="s">
        <v>685</v>
      </c>
      <c r="C287" s="106">
        <f t="shared" si="130"/>
        <v>4</v>
      </c>
      <c r="D287" s="339">
        <v>75000</v>
      </c>
      <c r="E287" s="327">
        <f t="shared" si="129"/>
        <v>300000</v>
      </c>
      <c r="F287" s="85">
        <v>1</v>
      </c>
      <c r="G287" s="67">
        <f t="shared" si="117"/>
        <v>75000</v>
      </c>
      <c r="H287" s="106"/>
      <c r="I287" s="67">
        <f t="shared" si="118"/>
        <v>0</v>
      </c>
      <c r="J287" s="106"/>
      <c r="K287" s="69">
        <f t="shared" si="119"/>
        <v>0</v>
      </c>
      <c r="L287" s="70">
        <v>1</v>
      </c>
      <c r="M287" s="67">
        <f t="shared" si="120"/>
        <v>75000</v>
      </c>
      <c r="N287" s="106"/>
      <c r="O287" s="67">
        <f t="shared" si="121"/>
        <v>0</v>
      </c>
      <c r="P287" s="106"/>
      <c r="Q287" s="69">
        <f t="shared" ref="Q287:Q301" si="131">P287*D287</f>
        <v>0</v>
      </c>
      <c r="R287" s="112">
        <v>1</v>
      </c>
      <c r="S287" s="67">
        <f t="shared" ref="S287:S301" si="132">R287*D287</f>
        <v>75000</v>
      </c>
      <c r="T287" s="106"/>
      <c r="U287" s="67">
        <f t="shared" ref="U287:U301" si="133">T287*D287</f>
        <v>0</v>
      </c>
      <c r="V287" s="106"/>
      <c r="W287" s="69">
        <f t="shared" ref="W287:W301" si="134">V287*D287</f>
        <v>0</v>
      </c>
      <c r="X287" s="66">
        <v>1</v>
      </c>
      <c r="Y287" s="67">
        <f t="shared" ref="Y287:Y301" si="135">X287*D287</f>
        <v>75000</v>
      </c>
      <c r="Z287" s="106"/>
      <c r="AA287" s="67">
        <f t="shared" ref="AA287:AA301" si="136">Z287*D287</f>
        <v>0</v>
      </c>
      <c r="AB287" s="106"/>
      <c r="AC287" s="69">
        <f t="shared" ref="AC287:AC301" si="137">AB287*D287</f>
        <v>0</v>
      </c>
      <c r="AD287" s="104"/>
      <c r="AE287" s="71"/>
      <c r="AF287" s="71"/>
      <c r="AG287" s="71"/>
    </row>
    <row r="288" spans="1:33" s="269" customFormat="1" ht="18" customHeight="1">
      <c r="A288" s="25"/>
      <c r="B288" s="23" t="s">
        <v>686</v>
      </c>
      <c r="C288" s="106">
        <f t="shared" si="130"/>
        <v>4</v>
      </c>
      <c r="D288" s="339">
        <v>50000</v>
      </c>
      <c r="E288" s="327">
        <f t="shared" si="129"/>
        <v>200000</v>
      </c>
      <c r="F288" s="85">
        <v>1</v>
      </c>
      <c r="G288" s="67">
        <f t="shared" si="117"/>
        <v>50000</v>
      </c>
      <c r="H288" s="106"/>
      <c r="I288" s="67">
        <f t="shared" si="118"/>
        <v>0</v>
      </c>
      <c r="J288" s="106"/>
      <c r="K288" s="69">
        <f t="shared" si="119"/>
        <v>0</v>
      </c>
      <c r="L288" s="70">
        <v>1</v>
      </c>
      <c r="M288" s="67">
        <f t="shared" si="120"/>
        <v>50000</v>
      </c>
      <c r="N288" s="106"/>
      <c r="O288" s="67">
        <f t="shared" si="121"/>
        <v>0</v>
      </c>
      <c r="P288" s="106"/>
      <c r="Q288" s="69">
        <f t="shared" si="131"/>
        <v>0</v>
      </c>
      <c r="R288" s="112">
        <v>1</v>
      </c>
      <c r="S288" s="67">
        <f t="shared" si="132"/>
        <v>50000</v>
      </c>
      <c r="T288" s="106"/>
      <c r="U288" s="67">
        <f t="shared" si="133"/>
        <v>0</v>
      </c>
      <c r="V288" s="106"/>
      <c r="W288" s="69">
        <f t="shared" si="134"/>
        <v>0</v>
      </c>
      <c r="X288" s="66">
        <v>1</v>
      </c>
      <c r="Y288" s="67">
        <f t="shared" si="135"/>
        <v>50000</v>
      </c>
      <c r="Z288" s="106"/>
      <c r="AA288" s="67">
        <f t="shared" si="136"/>
        <v>0</v>
      </c>
      <c r="AB288" s="106"/>
      <c r="AC288" s="69">
        <f t="shared" si="137"/>
        <v>0</v>
      </c>
      <c r="AD288" s="104"/>
      <c r="AE288" s="104"/>
      <c r="AF288" s="71"/>
      <c r="AG288" s="71"/>
    </row>
    <row r="289" spans="1:33" s="71" customFormat="1" ht="17" customHeight="1">
      <c r="A289" s="511">
        <v>50203090</v>
      </c>
      <c r="B289" s="512" t="s">
        <v>429</v>
      </c>
      <c r="C289" s="512"/>
      <c r="D289" s="223"/>
      <c r="E289" s="513"/>
      <c r="F289" s="85"/>
      <c r="G289" s="67"/>
      <c r="H289" s="106"/>
      <c r="I289" s="67"/>
      <c r="J289" s="106"/>
      <c r="K289" s="69"/>
      <c r="L289" s="70"/>
      <c r="M289" s="67"/>
      <c r="N289" s="106"/>
      <c r="O289" s="67"/>
      <c r="P289" s="106"/>
      <c r="Q289" s="69"/>
      <c r="R289" s="112"/>
      <c r="S289" s="67"/>
      <c r="T289" s="106"/>
      <c r="U289" s="67"/>
      <c r="V289" s="106"/>
      <c r="W289" s="69"/>
      <c r="X289" s="66"/>
      <c r="Y289" s="67"/>
      <c r="Z289" s="106"/>
      <c r="AA289" s="67"/>
      <c r="AB289" s="106"/>
      <c r="AC289" s="69"/>
      <c r="AD289" s="104"/>
    </row>
    <row r="290" spans="1:33" s="71" customFormat="1" ht="17" customHeight="1">
      <c r="A290" s="534"/>
      <c r="B290" s="515" t="s">
        <v>798</v>
      </c>
      <c r="C290" s="516"/>
      <c r="D290" s="517"/>
      <c r="E290" s="535"/>
      <c r="F290" s="85"/>
      <c r="G290" s="67"/>
      <c r="H290" s="106"/>
      <c r="I290" s="67"/>
      <c r="J290" s="106"/>
      <c r="K290" s="69"/>
      <c r="L290" s="70"/>
      <c r="M290" s="67"/>
      <c r="N290" s="106"/>
      <c r="O290" s="67"/>
      <c r="P290" s="106"/>
      <c r="Q290" s="69"/>
      <c r="R290" s="112"/>
      <c r="S290" s="67"/>
      <c r="T290" s="106"/>
      <c r="U290" s="67"/>
      <c r="V290" s="106"/>
      <c r="W290" s="69"/>
      <c r="X290" s="66"/>
      <c r="Y290" s="67"/>
      <c r="Z290" s="106"/>
      <c r="AA290" s="67"/>
      <c r="AB290" s="106"/>
      <c r="AC290" s="69"/>
      <c r="AD290" s="104"/>
    </row>
    <row r="291" spans="1:33" s="269" customFormat="1" ht="17" customHeight="1">
      <c r="A291" s="383"/>
      <c r="B291" s="514" t="s">
        <v>433</v>
      </c>
      <c r="C291" s="114">
        <f t="shared" si="130"/>
        <v>240</v>
      </c>
      <c r="D291" s="152">
        <v>70</v>
      </c>
      <c r="E291" s="327">
        <f>C291*D291</f>
        <v>16800</v>
      </c>
      <c r="F291" s="272">
        <v>20</v>
      </c>
      <c r="G291" s="67">
        <f t="shared" ref="G291:G293" si="138">F291*D291</f>
        <v>1400</v>
      </c>
      <c r="H291" s="155">
        <v>20</v>
      </c>
      <c r="I291" s="67">
        <f t="shared" si="118"/>
        <v>1400</v>
      </c>
      <c r="J291" s="106">
        <v>20</v>
      </c>
      <c r="K291" s="69">
        <f t="shared" ref="K291:K293" si="139">J291*D291</f>
        <v>1400</v>
      </c>
      <c r="L291" s="154">
        <v>20</v>
      </c>
      <c r="M291" s="67">
        <f t="shared" si="120"/>
        <v>1400</v>
      </c>
      <c r="N291" s="155">
        <v>20</v>
      </c>
      <c r="O291" s="67">
        <f t="shared" si="121"/>
        <v>1400</v>
      </c>
      <c r="P291" s="106">
        <v>20</v>
      </c>
      <c r="Q291" s="69">
        <f t="shared" si="131"/>
        <v>1400</v>
      </c>
      <c r="R291" s="272">
        <v>20</v>
      </c>
      <c r="S291" s="67">
        <f t="shared" si="132"/>
        <v>1400</v>
      </c>
      <c r="T291" s="155">
        <v>20</v>
      </c>
      <c r="U291" s="67">
        <f t="shared" si="133"/>
        <v>1400</v>
      </c>
      <c r="V291" s="106">
        <v>20</v>
      </c>
      <c r="W291" s="69">
        <f t="shared" si="134"/>
        <v>1400</v>
      </c>
      <c r="X291" s="154">
        <v>20</v>
      </c>
      <c r="Y291" s="67">
        <f t="shared" si="135"/>
        <v>1400</v>
      </c>
      <c r="Z291" s="155">
        <v>20</v>
      </c>
      <c r="AA291" s="67">
        <f t="shared" si="136"/>
        <v>1400</v>
      </c>
      <c r="AB291" s="68">
        <v>20</v>
      </c>
      <c r="AC291" s="69">
        <f t="shared" si="137"/>
        <v>1400</v>
      </c>
      <c r="AD291" s="104"/>
      <c r="AE291" s="71"/>
      <c r="AF291" s="71"/>
      <c r="AG291" s="71"/>
    </row>
    <row r="292" spans="1:33" s="269" customFormat="1" ht="17" customHeight="1">
      <c r="A292" s="25"/>
      <c r="B292" s="329" t="s">
        <v>430</v>
      </c>
      <c r="C292" s="106">
        <f t="shared" si="130"/>
        <v>36</v>
      </c>
      <c r="D292" s="82">
        <v>300</v>
      </c>
      <c r="E292" s="380">
        <f t="shared" ref="E292:E301" si="140">C292*D292</f>
        <v>10800</v>
      </c>
      <c r="F292" s="272">
        <v>3</v>
      </c>
      <c r="G292" s="67">
        <f t="shared" si="138"/>
        <v>900</v>
      </c>
      <c r="H292" s="155">
        <v>3</v>
      </c>
      <c r="I292" s="67">
        <f t="shared" si="118"/>
        <v>900</v>
      </c>
      <c r="J292" s="106">
        <v>3</v>
      </c>
      <c r="K292" s="69">
        <f t="shared" si="139"/>
        <v>900</v>
      </c>
      <c r="L292" s="154">
        <v>3</v>
      </c>
      <c r="M292" s="67">
        <f t="shared" si="120"/>
        <v>900</v>
      </c>
      <c r="N292" s="155">
        <v>3</v>
      </c>
      <c r="O292" s="67">
        <f t="shared" si="121"/>
        <v>900</v>
      </c>
      <c r="P292" s="106">
        <v>3</v>
      </c>
      <c r="Q292" s="69">
        <f t="shared" si="131"/>
        <v>900</v>
      </c>
      <c r="R292" s="272">
        <v>3</v>
      </c>
      <c r="S292" s="67">
        <f t="shared" si="132"/>
        <v>900</v>
      </c>
      <c r="T292" s="155">
        <v>3</v>
      </c>
      <c r="U292" s="67">
        <f t="shared" si="133"/>
        <v>900</v>
      </c>
      <c r="V292" s="106">
        <v>3</v>
      </c>
      <c r="W292" s="69">
        <f t="shared" si="134"/>
        <v>900</v>
      </c>
      <c r="X292" s="154">
        <v>3</v>
      </c>
      <c r="Y292" s="67">
        <f t="shared" si="135"/>
        <v>900</v>
      </c>
      <c r="Z292" s="155">
        <v>3</v>
      </c>
      <c r="AA292" s="67">
        <f t="shared" si="136"/>
        <v>900</v>
      </c>
      <c r="AB292" s="68">
        <v>3</v>
      </c>
      <c r="AC292" s="69">
        <f t="shared" si="137"/>
        <v>900</v>
      </c>
      <c r="AD292" s="104"/>
      <c r="AE292" s="71"/>
      <c r="AF292" s="71"/>
      <c r="AG292" s="71"/>
    </row>
    <row r="293" spans="1:33" s="269" customFormat="1" ht="17" customHeight="1">
      <c r="A293" s="282"/>
      <c r="B293" s="330" t="s">
        <v>431</v>
      </c>
      <c r="C293" s="518">
        <f t="shared" si="130"/>
        <v>2</v>
      </c>
      <c r="D293" s="333">
        <v>300</v>
      </c>
      <c r="E293" s="393">
        <f t="shared" si="140"/>
        <v>600</v>
      </c>
      <c r="F293" s="272">
        <v>1</v>
      </c>
      <c r="G293" s="67">
        <f t="shared" si="138"/>
        <v>300</v>
      </c>
      <c r="H293" s="155"/>
      <c r="I293" s="67">
        <f t="shared" si="118"/>
        <v>0</v>
      </c>
      <c r="J293" s="106"/>
      <c r="K293" s="69">
        <f t="shared" si="139"/>
        <v>0</v>
      </c>
      <c r="L293" s="154"/>
      <c r="M293" s="67">
        <f t="shared" si="120"/>
        <v>0</v>
      </c>
      <c r="N293" s="155"/>
      <c r="O293" s="67">
        <f t="shared" si="121"/>
        <v>0</v>
      </c>
      <c r="P293" s="106"/>
      <c r="Q293" s="69">
        <f t="shared" si="131"/>
        <v>0</v>
      </c>
      <c r="R293" s="272">
        <v>1</v>
      </c>
      <c r="S293" s="67">
        <f t="shared" si="132"/>
        <v>300</v>
      </c>
      <c r="T293" s="155"/>
      <c r="U293" s="67">
        <f t="shared" si="133"/>
        <v>0</v>
      </c>
      <c r="V293" s="106"/>
      <c r="W293" s="69">
        <f t="shared" si="134"/>
        <v>0</v>
      </c>
      <c r="X293" s="154"/>
      <c r="Y293" s="67">
        <f t="shared" si="135"/>
        <v>0</v>
      </c>
      <c r="Z293" s="155"/>
      <c r="AA293" s="67">
        <f t="shared" si="136"/>
        <v>0</v>
      </c>
      <c r="AB293" s="68"/>
      <c r="AC293" s="69">
        <f t="shared" si="137"/>
        <v>0</v>
      </c>
      <c r="AD293" s="104"/>
      <c r="AE293" s="71"/>
      <c r="AF293" s="71"/>
      <c r="AG293" s="71"/>
    </row>
    <row r="294" spans="1:33" s="71" customFormat="1" ht="17" customHeight="1">
      <c r="A294" s="536"/>
      <c r="B294" s="519" t="s">
        <v>799</v>
      </c>
      <c r="C294" s="516"/>
      <c r="D294" s="517"/>
      <c r="E294" s="531"/>
      <c r="F294" s="85"/>
      <c r="G294" s="67"/>
      <c r="H294" s="106"/>
      <c r="I294" s="67"/>
      <c r="J294" s="106"/>
      <c r="K294" s="69"/>
      <c r="L294" s="70"/>
      <c r="M294" s="67"/>
      <c r="N294" s="106"/>
      <c r="O294" s="67"/>
      <c r="P294" s="106"/>
      <c r="Q294" s="69"/>
      <c r="R294" s="112"/>
      <c r="S294" s="67"/>
      <c r="T294" s="106"/>
      <c r="U294" s="67"/>
      <c r="V294" s="106"/>
      <c r="W294" s="69"/>
      <c r="X294" s="66"/>
      <c r="Y294" s="67"/>
      <c r="Z294" s="106"/>
      <c r="AA294" s="67"/>
      <c r="AB294" s="106"/>
      <c r="AC294" s="69"/>
      <c r="AD294" s="104"/>
    </row>
    <row r="295" spans="1:33" s="269" customFormat="1" ht="17" customHeight="1">
      <c r="A295" s="25"/>
      <c r="B295" s="329" t="s">
        <v>433</v>
      </c>
      <c r="C295" s="106">
        <f t="shared" si="130"/>
        <v>240</v>
      </c>
      <c r="D295" s="82">
        <v>70</v>
      </c>
      <c r="E295" s="380">
        <f t="shared" si="140"/>
        <v>16800</v>
      </c>
      <c r="F295" s="272">
        <v>20</v>
      </c>
      <c r="G295" s="67">
        <f t="shared" ref="G295:G297" si="141">F295*D295</f>
        <v>1400</v>
      </c>
      <c r="H295" s="155">
        <v>20</v>
      </c>
      <c r="I295" s="67">
        <f t="shared" si="118"/>
        <v>1400</v>
      </c>
      <c r="J295" s="106">
        <v>20</v>
      </c>
      <c r="K295" s="69">
        <f t="shared" ref="K295:K297" si="142">J295*D295</f>
        <v>1400</v>
      </c>
      <c r="L295" s="154">
        <v>20</v>
      </c>
      <c r="M295" s="67">
        <f t="shared" si="120"/>
        <v>1400</v>
      </c>
      <c r="N295" s="155">
        <v>20</v>
      </c>
      <c r="O295" s="67">
        <f t="shared" si="121"/>
        <v>1400</v>
      </c>
      <c r="P295" s="106">
        <v>20</v>
      </c>
      <c r="Q295" s="69">
        <f t="shared" si="131"/>
        <v>1400</v>
      </c>
      <c r="R295" s="272">
        <v>20</v>
      </c>
      <c r="S295" s="67">
        <f t="shared" si="132"/>
        <v>1400</v>
      </c>
      <c r="T295" s="155">
        <v>20</v>
      </c>
      <c r="U295" s="67">
        <f t="shared" si="133"/>
        <v>1400</v>
      </c>
      <c r="V295" s="106">
        <v>20</v>
      </c>
      <c r="W295" s="69">
        <f t="shared" si="134"/>
        <v>1400</v>
      </c>
      <c r="X295" s="154">
        <v>20</v>
      </c>
      <c r="Y295" s="67">
        <f t="shared" si="135"/>
        <v>1400</v>
      </c>
      <c r="Z295" s="155">
        <v>20</v>
      </c>
      <c r="AA295" s="67">
        <f t="shared" si="136"/>
        <v>1400</v>
      </c>
      <c r="AB295" s="68">
        <v>20</v>
      </c>
      <c r="AC295" s="69">
        <f t="shared" si="137"/>
        <v>1400</v>
      </c>
      <c r="AD295" s="104"/>
      <c r="AE295" s="71"/>
      <c r="AF295" s="71"/>
      <c r="AG295" s="71"/>
    </row>
    <row r="296" spans="1:33" s="269" customFormat="1" ht="17" customHeight="1">
      <c r="A296" s="25"/>
      <c r="B296" s="329" t="s">
        <v>430</v>
      </c>
      <c r="C296" s="106">
        <f t="shared" si="130"/>
        <v>36</v>
      </c>
      <c r="D296" s="82">
        <v>300</v>
      </c>
      <c r="E296" s="380">
        <f t="shared" si="140"/>
        <v>10800</v>
      </c>
      <c r="F296" s="272">
        <v>3</v>
      </c>
      <c r="G296" s="67">
        <f t="shared" si="141"/>
        <v>900</v>
      </c>
      <c r="H296" s="155">
        <v>3</v>
      </c>
      <c r="I296" s="67">
        <f t="shared" si="118"/>
        <v>900</v>
      </c>
      <c r="J296" s="106">
        <v>3</v>
      </c>
      <c r="K296" s="69">
        <f t="shared" si="142"/>
        <v>900</v>
      </c>
      <c r="L296" s="154">
        <v>3</v>
      </c>
      <c r="M296" s="67">
        <f t="shared" si="120"/>
        <v>900</v>
      </c>
      <c r="N296" s="155">
        <v>3</v>
      </c>
      <c r="O296" s="67">
        <f t="shared" si="121"/>
        <v>900</v>
      </c>
      <c r="P296" s="106">
        <v>3</v>
      </c>
      <c r="Q296" s="69">
        <f t="shared" si="131"/>
        <v>900</v>
      </c>
      <c r="R296" s="272">
        <v>3</v>
      </c>
      <c r="S296" s="67">
        <f t="shared" si="132"/>
        <v>900</v>
      </c>
      <c r="T296" s="155">
        <v>3</v>
      </c>
      <c r="U296" s="67">
        <f t="shared" si="133"/>
        <v>900</v>
      </c>
      <c r="V296" s="106">
        <v>3</v>
      </c>
      <c r="W296" s="69">
        <f t="shared" si="134"/>
        <v>900</v>
      </c>
      <c r="X296" s="154">
        <v>3</v>
      </c>
      <c r="Y296" s="67">
        <f t="shared" si="135"/>
        <v>900</v>
      </c>
      <c r="Z296" s="155">
        <v>3</v>
      </c>
      <c r="AA296" s="67">
        <f t="shared" si="136"/>
        <v>900</v>
      </c>
      <c r="AB296" s="68">
        <v>3</v>
      </c>
      <c r="AC296" s="69">
        <f t="shared" si="137"/>
        <v>900</v>
      </c>
      <c r="AD296" s="104"/>
      <c r="AE296" s="71"/>
      <c r="AF296" s="71"/>
      <c r="AG296" s="71"/>
    </row>
    <row r="297" spans="1:33" s="269" customFormat="1" ht="17" customHeight="1">
      <c r="A297" s="25"/>
      <c r="B297" s="329" t="s">
        <v>431</v>
      </c>
      <c r="C297" s="106">
        <f t="shared" si="130"/>
        <v>2</v>
      </c>
      <c r="D297" s="82">
        <v>300</v>
      </c>
      <c r="E297" s="380">
        <f t="shared" si="140"/>
        <v>600</v>
      </c>
      <c r="F297" s="272"/>
      <c r="G297" s="67">
        <f t="shared" si="141"/>
        <v>0</v>
      </c>
      <c r="H297" s="155">
        <v>1</v>
      </c>
      <c r="I297" s="67">
        <f t="shared" si="118"/>
        <v>300</v>
      </c>
      <c r="J297" s="106"/>
      <c r="K297" s="69">
        <f t="shared" si="142"/>
        <v>0</v>
      </c>
      <c r="L297" s="154"/>
      <c r="M297" s="67">
        <f t="shared" si="120"/>
        <v>0</v>
      </c>
      <c r="N297" s="155"/>
      <c r="O297" s="67">
        <f t="shared" si="121"/>
        <v>0</v>
      </c>
      <c r="P297" s="106"/>
      <c r="Q297" s="69">
        <f t="shared" si="131"/>
        <v>0</v>
      </c>
      <c r="R297" s="272"/>
      <c r="S297" s="67">
        <f t="shared" si="132"/>
        <v>0</v>
      </c>
      <c r="T297" s="155">
        <v>1</v>
      </c>
      <c r="U297" s="67">
        <f t="shared" si="133"/>
        <v>300</v>
      </c>
      <c r="V297" s="106"/>
      <c r="W297" s="69">
        <f t="shared" si="134"/>
        <v>0</v>
      </c>
      <c r="X297" s="154"/>
      <c r="Y297" s="67">
        <f t="shared" si="135"/>
        <v>0</v>
      </c>
      <c r="Z297" s="155"/>
      <c r="AA297" s="67">
        <f t="shared" si="136"/>
        <v>0</v>
      </c>
      <c r="AB297" s="68"/>
      <c r="AC297" s="69">
        <f t="shared" si="137"/>
        <v>0</v>
      </c>
      <c r="AD297" s="104"/>
      <c r="AE297" s="71"/>
      <c r="AF297" s="71"/>
      <c r="AG297" s="71"/>
    </row>
    <row r="298" spans="1:33" s="71" customFormat="1" ht="17" customHeight="1">
      <c r="A298" s="534"/>
      <c r="B298" s="515" t="s">
        <v>800</v>
      </c>
      <c r="C298" s="516"/>
      <c r="D298" s="520"/>
      <c r="E298" s="531"/>
      <c r="F298" s="85"/>
      <c r="G298" s="67"/>
      <c r="H298" s="106"/>
      <c r="I298" s="67"/>
      <c r="J298" s="106"/>
      <c r="K298" s="69"/>
      <c r="L298" s="70"/>
      <c r="M298" s="67"/>
      <c r="N298" s="106"/>
      <c r="O298" s="67"/>
      <c r="P298" s="106"/>
      <c r="Q298" s="69"/>
      <c r="R298" s="112"/>
      <c r="S298" s="67"/>
      <c r="T298" s="106"/>
      <c r="U298" s="67"/>
      <c r="V298" s="106"/>
      <c r="W298" s="69"/>
      <c r="X298" s="66"/>
      <c r="Y298" s="67"/>
      <c r="Z298" s="106"/>
      <c r="AA298" s="67"/>
      <c r="AB298" s="106"/>
      <c r="AC298" s="69"/>
      <c r="AD298" s="104"/>
    </row>
    <row r="299" spans="1:33" s="269" customFormat="1" ht="17" customHeight="1">
      <c r="A299" s="383"/>
      <c r="B299" s="514" t="s">
        <v>433</v>
      </c>
      <c r="C299" s="114">
        <f t="shared" si="130"/>
        <v>240</v>
      </c>
      <c r="D299" s="152">
        <v>70</v>
      </c>
      <c r="E299" s="327">
        <f t="shared" si="140"/>
        <v>16800</v>
      </c>
      <c r="F299" s="272">
        <v>20</v>
      </c>
      <c r="G299" s="67">
        <f t="shared" ref="G299:G301" si="143">F299*D299</f>
        <v>1400</v>
      </c>
      <c r="H299" s="155">
        <v>20</v>
      </c>
      <c r="I299" s="67">
        <f t="shared" si="118"/>
        <v>1400</v>
      </c>
      <c r="J299" s="106">
        <v>20</v>
      </c>
      <c r="K299" s="69">
        <f t="shared" ref="K299:K301" si="144">J299*D299</f>
        <v>1400</v>
      </c>
      <c r="L299" s="154">
        <v>20</v>
      </c>
      <c r="M299" s="67">
        <f t="shared" si="120"/>
        <v>1400</v>
      </c>
      <c r="N299" s="155">
        <v>20</v>
      </c>
      <c r="O299" s="67">
        <f t="shared" si="121"/>
        <v>1400</v>
      </c>
      <c r="P299" s="106">
        <v>20</v>
      </c>
      <c r="Q299" s="69">
        <f t="shared" si="131"/>
        <v>1400</v>
      </c>
      <c r="R299" s="272">
        <v>20</v>
      </c>
      <c r="S299" s="67">
        <f t="shared" si="132"/>
        <v>1400</v>
      </c>
      <c r="T299" s="155">
        <v>20</v>
      </c>
      <c r="U299" s="67">
        <f t="shared" si="133"/>
        <v>1400</v>
      </c>
      <c r="V299" s="106">
        <v>20</v>
      </c>
      <c r="W299" s="69">
        <f t="shared" si="134"/>
        <v>1400</v>
      </c>
      <c r="X299" s="154">
        <v>20</v>
      </c>
      <c r="Y299" s="67">
        <f t="shared" si="135"/>
        <v>1400</v>
      </c>
      <c r="Z299" s="155">
        <v>20</v>
      </c>
      <c r="AA299" s="67">
        <f t="shared" si="136"/>
        <v>1400</v>
      </c>
      <c r="AB299" s="68">
        <v>20</v>
      </c>
      <c r="AC299" s="69">
        <f t="shared" si="137"/>
        <v>1400</v>
      </c>
      <c r="AD299" s="104"/>
      <c r="AE299" s="71"/>
      <c r="AF299" s="71"/>
      <c r="AG299" s="71"/>
    </row>
    <row r="300" spans="1:33" s="269" customFormat="1" ht="17" customHeight="1">
      <c r="A300" s="25"/>
      <c r="B300" s="329" t="s">
        <v>430</v>
      </c>
      <c r="C300" s="106">
        <f t="shared" si="130"/>
        <v>36</v>
      </c>
      <c r="D300" s="82">
        <v>300</v>
      </c>
      <c r="E300" s="380">
        <f t="shared" si="140"/>
        <v>10800</v>
      </c>
      <c r="F300" s="272">
        <v>3</v>
      </c>
      <c r="G300" s="67">
        <f t="shared" si="143"/>
        <v>900</v>
      </c>
      <c r="H300" s="155">
        <v>3</v>
      </c>
      <c r="I300" s="67">
        <f t="shared" si="118"/>
        <v>900</v>
      </c>
      <c r="J300" s="106">
        <v>3</v>
      </c>
      <c r="K300" s="69">
        <f t="shared" si="144"/>
        <v>900</v>
      </c>
      <c r="L300" s="154">
        <v>3</v>
      </c>
      <c r="M300" s="67">
        <f t="shared" si="120"/>
        <v>900</v>
      </c>
      <c r="N300" s="155">
        <v>3</v>
      </c>
      <c r="O300" s="67">
        <f t="shared" si="121"/>
        <v>900</v>
      </c>
      <c r="P300" s="106">
        <v>3</v>
      </c>
      <c r="Q300" s="69">
        <f t="shared" si="131"/>
        <v>900</v>
      </c>
      <c r="R300" s="272">
        <v>3</v>
      </c>
      <c r="S300" s="67">
        <f t="shared" si="132"/>
        <v>900</v>
      </c>
      <c r="T300" s="155">
        <v>3</v>
      </c>
      <c r="U300" s="67">
        <f t="shared" si="133"/>
        <v>900</v>
      </c>
      <c r="V300" s="106">
        <v>3</v>
      </c>
      <c r="W300" s="69">
        <f t="shared" si="134"/>
        <v>900</v>
      </c>
      <c r="X300" s="154">
        <v>3</v>
      </c>
      <c r="Y300" s="67">
        <f t="shared" si="135"/>
        <v>900</v>
      </c>
      <c r="Z300" s="155">
        <v>3</v>
      </c>
      <c r="AA300" s="67">
        <f t="shared" si="136"/>
        <v>900</v>
      </c>
      <c r="AB300" s="68">
        <v>3</v>
      </c>
      <c r="AC300" s="69">
        <f t="shared" si="137"/>
        <v>900</v>
      </c>
      <c r="AD300" s="104"/>
      <c r="AE300" s="71"/>
      <c r="AF300" s="71"/>
      <c r="AG300" s="71"/>
    </row>
    <row r="301" spans="1:33" s="269" customFormat="1" ht="17" customHeight="1">
      <c r="A301" s="282"/>
      <c r="B301" s="330" t="s">
        <v>431</v>
      </c>
      <c r="C301" s="518">
        <f t="shared" si="130"/>
        <v>2</v>
      </c>
      <c r="D301" s="333">
        <v>300</v>
      </c>
      <c r="E301" s="393">
        <f t="shared" si="140"/>
        <v>600</v>
      </c>
      <c r="F301" s="272"/>
      <c r="G301" s="67">
        <f t="shared" si="143"/>
        <v>0</v>
      </c>
      <c r="H301" s="155"/>
      <c r="I301" s="67">
        <f t="shared" si="118"/>
        <v>0</v>
      </c>
      <c r="J301" s="106">
        <v>1</v>
      </c>
      <c r="K301" s="69">
        <f t="shared" si="144"/>
        <v>300</v>
      </c>
      <c r="L301" s="154"/>
      <c r="M301" s="67">
        <f t="shared" si="120"/>
        <v>0</v>
      </c>
      <c r="N301" s="155"/>
      <c r="O301" s="67">
        <f t="shared" si="121"/>
        <v>0</v>
      </c>
      <c r="P301" s="106"/>
      <c r="Q301" s="69">
        <f t="shared" si="131"/>
        <v>0</v>
      </c>
      <c r="R301" s="272"/>
      <c r="S301" s="67">
        <f t="shared" si="132"/>
        <v>0</v>
      </c>
      <c r="T301" s="155"/>
      <c r="U301" s="67">
        <f t="shared" si="133"/>
        <v>0</v>
      </c>
      <c r="V301" s="106">
        <v>1</v>
      </c>
      <c r="W301" s="69">
        <f t="shared" si="134"/>
        <v>300</v>
      </c>
      <c r="X301" s="154"/>
      <c r="Y301" s="67">
        <f t="shared" si="135"/>
        <v>0</v>
      </c>
      <c r="Z301" s="155"/>
      <c r="AA301" s="67">
        <f t="shared" si="136"/>
        <v>0</v>
      </c>
      <c r="AB301" s="68"/>
      <c r="AC301" s="69">
        <f t="shared" si="137"/>
        <v>0</v>
      </c>
      <c r="AD301" s="104"/>
      <c r="AE301" s="71"/>
      <c r="AF301" s="71"/>
      <c r="AG301" s="71"/>
    </row>
    <row r="302" spans="1:33" s="71" customFormat="1" ht="17" customHeight="1">
      <c r="A302" s="530"/>
      <c r="B302" s="519" t="s">
        <v>801</v>
      </c>
      <c r="C302" s="521"/>
      <c r="D302" s="522"/>
      <c r="E302" s="535"/>
      <c r="F302" s="85"/>
      <c r="G302" s="67"/>
      <c r="H302" s="106"/>
      <c r="I302" s="67"/>
      <c r="J302" s="106"/>
      <c r="K302" s="69"/>
      <c r="L302" s="70"/>
      <c r="M302" s="67"/>
      <c r="N302" s="106"/>
      <c r="O302" s="67"/>
      <c r="P302" s="106"/>
      <c r="Q302" s="69"/>
      <c r="R302" s="112"/>
      <c r="S302" s="67"/>
      <c r="T302" s="106"/>
      <c r="U302" s="67"/>
      <c r="V302" s="106"/>
      <c r="W302" s="69"/>
      <c r="X302" s="66"/>
      <c r="Y302" s="67"/>
      <c r="Z302" s="106"/>
      <c r="AA302" s="67"/>
      <c r="AB302" s="106"/>
      <c r="AC302" s="69"/>
      <c r="AD302" s="104"/>
    </row>
    <row r="303" spans="1:33" s="269" customFormat="1" ht="17" customHeight="1">
      <c r="A303" s="383"/>
      <c r="B303" s="514" t="s">
        <v>433</v>
      </c>
      <c r="C303" s="114">
        <f t="shared" si="130"/>
        <v>480</v>
      </c>
      <c r="D303" s="152">
        <v>65</v>
      </c>
      <c r="E303" s="327">
        <f>D303*C303</f>
        <v>31200</v>
      </c>
      <c r="F303" s="85">
        <v>40</v>
      </c>
      <c r="G303" s="67">
        <f t="shared" si="117"/>
        <v>2600</v>
      </c>
      <c r="H303" s="106">
        <v>40</v>
      </c>
      <c r="I303" s="67">
        <f t="shared" si="118"/>
        <v>2600</v>
      </c>
      <c r="J303" s="106">
        <v>40</v>
      </c>
      <c r="K303" s="69">
        <f t="shared" si="119"/>
        <v>2600</v>
      </c>
      <c r="L303" s="70">
        <v>40</v>
      </c>
      <c r="M303" s="67">
        <f t="shared" si="120"/>
        <v>2600</v>
      </c>
      <c r="N303" s="106">
        <v>40</v>
      </c>
      <c r="O303" s="67">
        <f t="shared" si="121"/>
        <v>2600</v>
      </c>
      <c r="P303" s="106">
        <v>40</v>
      </c>
      <c r="Q303" s="69">
        <f t="shared" si="122"/>
        <v>2600</v>
      </c>
      <c r="R303" s="112">
        <v>40</v>
      </c>
      <c r="S303" s="67">
        <f t="shared" si="123"/>
        <v>2600</v>
      </c>
      <c r="T303" s="106">
        <v>40</v>
      </c>
      <c r="U303" s="67">
        <f t="shared" si="124"/>
        <v>2600</v>
      </c>
      <c r="V303" s="106">
        <v>40</v>
      </c>
      <c r="W303" s="69">
        <f t="shared" si="125"/>
        <v>2600</v>
      </c>
      <c r="X303" s="66">
        <v>40</v>
      </c>
      <c r="Y303" s="67">
        <f t="shared" si="126"/>
        <v>2600</v>
      </c>
      <c r="Z303" s="106">
        <v>40</v>
      </c>
      <c r="AA303" s="67">
        <f t="shared" si="127"/>
        <v>2600</v>
      </c>
      <c r="AB303" s="106">
        <v>40</v>
      </c>
      <c r="AC303" s="69">
        <f t="shared" si="128"/>
        <v>2600</v>
      </c>
      <c r="AD303" s="104"/>
      <c r="AE303" s="71"/>
      <c r="AF303" s="71"/>
      <c r="AG303" s="71"/>
    </row>
    <row r="304" spans="1:33" s="269" customFormat="1" ht="17" customHeight="1">
      <c r="A304" s="25"/>
      <c r="B304" s="329" t="s">
        <v>430</v>
      </c>
      <c r="C304" s="106">
        <f t="shared" si="130"/>
        <v>6</v>
      </c>
      <c r="D304" s="82">
        <v>300</v>
      </c>
      <c r="E304" s="380">
        <f t="shared" ref="E304:E309" si="145">D304*C304</f>
        <v>1800</v>
      </c>
      <c r="F304" s="85">
        <v>1</v>
      </c>
      <c r="G304" s="67">
        <f t="shared" si="117"/>
        <v>300</v>
      </c>
      <c r="H304" s="106"/>
      <c r="I304" s="67">
        <f t="shared" si="118"/>
        <v>0</v>
      </c>
      <c r="J304" s="106">
        <v>1</v>
      </c>
      <c r="K304" s="69">
        <f t="shared" si="119"/>
        <v>300</v>
      </c>
      <c r="L304" s="70"/>
      <c r="M304" s="67">
        <f t="shared" si="120"/>
        <v>0</v>
      </c>
      <c r="N304" s="106">
        <v>1</v>
      </c>
      <c r="O304" s="67">
        <f t="shared" si="121"/>
        <v>300</v>
      </c>
      <c r="P304" s="106"/>
      <c r="Q304" s="69">
        <f t="shared" si="122"/>
        <v>0</v>
      </c>
      <c r="R304" s="112">
        <v>1</v>
      </c>
      <c r="S304" s="67">
        <f t="shared" si="123"/>
        <v>300</v>
      </c>
      <c r="T304" s="106"/>
      <c r="U304" s="67">
        <f t="shared" si="124"/>
        <v>0</v>
      </c>
      <c r="V304" s="106">
        <v>1</v>
      </c>
      <c r="W304" s="69">
        <f t="shared" si="125"/>
        <v>300</v>
      </c>
      <c r="X304" s="66"/>
      <c r="Y304" s="67">
        <f t="shared" si="126"/>
        <v>0</v>
      </c>
      <c r="Z304" s="106">
        <v>1</v>
      </c>
      <c r="AA304" s="67">
        <f t="shared" si="127"/>
        <v>300</v>
      </c>
      <c r="AB304" s="106"/>
      <c r="AC304" s="69">
        <f t="shared" si="128"/>
        <v>0</v>
      </c>
      <c r="AD304" s="104"/>
      <c r="AE304" s="71"/>
      <c r="AF304" s="71"/>
      <c r="AG304" s="71"/>
    </row>
    <row r="305" spans="1:33" s="269" customFormat="1" ht="17" customHeight="1">
      <c r="A305" s="282"/>
      <c r="B305" s="330" t="s">
        <v>431</v>
      </c>
      <c r="C305" s="518">
        <f t="shared" si="130"/>
        <v>2</v>
      </c>
      <c r="D305" s="333">
        <v>300</v>
      </c>
      <c r="E305" s="393">
        <f t="shared" si="145"/>
        <v>600</v>
      </c>
      <c r="F305" s="85">
        <v>1</v>
      </c>
      <c r="G305" s="67">
        <f t="shared" si="117"/>
        <v>300</v>
      </c>
      <c r="H305" s="106"/>
      <c r="I305" s="67">
        <f t="shared" si="118"/>
        <v>0</v>
      </c>
      <c r="J305" s="106"/>
      <c r="K305" s="69">
        <f t="shared" si="119"/>
        <v>0</v>
      </c>
      <c r="L305" s="70"/>
      <c r="M305" s="67">
        <f t="shared" si="120"/>
        <v>0</v>
      </c>
      <c r="N305" s="106"/>
      <c r="O305" s="67">
        <f t="shared" si="121"/>
        <v>0</v>
      </c>
      <c r="P305" s="106"/>
      <c r="Q305" s="69">
        <f t="shared" si="122"/>
        <v>0</v>
      </c>
      <c r="R305" s="112">
        <v>1</v>
      </c>
      <c r="S305" s="67">
        <f t="shared" si="123"/>
        <v>300</v>
      </c>
      <c r="T305" s="106"/>
      <c r="U305" s="67">
        <f t="shared" si="124"/>
        <v>0</v>
      </c>
      <c r="V305" s="106"/>
      <c r="W305" s="69">
        <f t="shared" si="125"/>
        <v>0</v>
      </c>
      <c r="X305" s="66"/>
      <c r="Y305" s="67">
        <f t="shared" si="126"/>
        <v>0</v>
      </c>
      <c r="Z305" s="106"/>
      <c r="AA305" s="67">
        <f t="shared" si="127"/>
        <v>0</v>
      </c>
      <c r="AB305" s="106"/>
      <c r="AC305" s="69">
        <f t="shared" si="128"/>
        <v>0</v>
      </c>
      <c r="AD305" s="104"/>
      <c r="AE305" s="71"/>
      <c r="AF305" s="71"/>
      <c r="AG305" s="71"/>
    </row>
    <row r="306" spans="1:33" s="71" customFormat="1" ht="17" customHeight="1">
      <c r="A306" s="530"/>
      <c r="B306" s="519" t="s">
        <v>802</v>
      </c>
      <c r="C306" s="521"/>
      <c r="D306" s="522"/>
      <c r="E306" s="531"/>
      <c r="F306" s="85"/>
      <c r="G306" s="67"/>
      <c r="H306" s="106"/>
      <c r="I306" s="67"/>
      <c r="J306" s="106"/>
      <c r="K306" s="69"/>
      <c r="L306" s="70"/>
      <c r="M306" s="67"/>
      <c r="N306" s="106"/>
      <c r="O306" s="67"/>
      <c r="P306" s="106"/>
      <c r="Q306" s="69"/>
      <c r="R306" s="112"/>
      <c r="S306" s="67"/>
      <c r="T306" s="106"/>
      <c r="U306" s="67"/>
      <c r="V306" s="106"/>
      <c r="W306" s="69"/>
      <c r="X306" s="66"/>
      <c r="Y306" s="67"/>
      <c r="Z306" s="106"/>
      <c r="AA306" s="67"/>
      <c r="AB306" s="106"/>
      <c r="AC306" s="69"/>
      <c r="AD306" s="104"/>
    </row>
    <row r="307" spans="1:33" s="269" customFormat="1" ht="17" customHeight="1">
      <c r="A307" s="383"/>
      <c r="B307" s="514" t="s">
        <v>433</v>
      </c>
      <c r="C307" s="114">
        <f t="shared" si="130"/>
        <v>480</v>
      </c>
      <c r="D307" s="152">
        <v>65</v>
      </c>
      <c r="E307" s="327">
        <f t="shared" si="145"/>
        <v>31200</v>
      </c>
      <c r="F307" s="85">
        <v>40</v>
      </c>
      <c r="G307" s="67">
        <f t="shared" ref="G307:G309" si="146">D307*F307</f>
        <v>2600</v>
      </c>
      <c r="H307" s="106">
        <v>40</v>
      </c>
      <c r="I307" s="67">
        <f t="shared" ref="I307:I309" si="147">H307*D307</f>
        <v>2600</v>
      </c>
      <c r="J307" s="106">
        <v>40</v>
      </c>
      <c r="K307" s="69">
        <f t="shared" ref="K307:K309" si="148">D307*J307</f>
        <v>2600</v>
      </c>
      <c r="L307" s="70">
        <v>40</v>
      </c>
      <c r="M307" s="67">
        <f t="shared" ref="M307:M309" si="149">L307*D307</f>
        <v>2600</v>
      </c>
      <c r="N307" s="106">
        <v>40</v>
      </c>
      <c r="O307" s="67">
        <f t="shared" ref="O307:O309" si="150">N307*D307</f>
        <v>2600</v>
      </c>
      <c r="P307" s="106">
        <v>40</v>
      </c>
      <c r="Q307" s="69">
        <f t="shared" ref="Q307:Q309" si="151">P307*D307</f>
        <v>2600</v>
      </c>
      <c r="R307" s="112">
        <v>40</v>
      </c>
      <c r="S307" s="67">
        <f t="shared" ref="S307:S309" si="152">R307*D307</f>
        <v>2600</v>
      </c>
      <c r="T307" s="106">
        <v>40</v>
      </c>
      <c r="U307" s="67">
        <f t="shared" ref="U307:U309" si="153">T307*D307</f>
        <v>2600</v>
      </c>
      <c r="V307" s="106">
        <v>40</v>
      </c>
      <c r="W307" s="69">
        <f t="shared" ref="W307:W309" si="154">V307*D307</f>
        <v>2600</v>
      </c>
      <c r="X307" s="66">
        <v>40</v>
      </c>
      <c r="Y307" s="67">
        <f t="shared" ref="Y307:Y309" si="155">X307*D307</f>
        <v>2600</v>
      </c>
      <c r="Z307" s="106">
        <v>40</v>
      </c>
      <c r="AA307" s="67">
        <f t="shared" ref="AA307:AA309" si="156">Z307*D307</f>
        <v>2600</v>
      </c>
      <c r="AB307" s="106">
        <v>40</v>
      </c>
      <c r="AC307" s="69">
        <f t="shared" ref="AC307:AC309" si="157">AB307*D307</f>
        <v>2600</v>
      </c>
      <c r="AD307" s="104"/>
      <c r="AE307" s="71"/>
      <c r="AF307" s="71"/>
      <c r="AG307" s="71"/>
    </row>
    <row r="308" spans="1:33" s="269" customFormat="1" ht="17" customHeight="1">
      <c r="A308" s="25"/>
      <c r="B308" s="329" t="s">
        <v>430</v>
      </c>
      <c r="C308" s="106">
        <f t="shared" si="130"/>
        <v>6</v>
      </c>
      <c r="D308" s="82">
        <v>300</v>
      </c>
      <c r="E308" s="380">
        <f t="shared" si="145"/>
        <v>1800</v>
      </c>
      <c r="F308" s="85">
        <v>1</v>
      </c>
      <c r="G308" s="67">
        <f t="shared" si="146"/>
        <v>300</v>
      </c>
      <c r="H308" s="106"/>
      <c r="I308" s="67">
        <f t="shared" si="147"/>
        <v>0</v>
      </c>
      <c r="J308" s="106">
        <v>1</v>
      </c>
      <c r="K308" s="69">
        <f t="shared" si="148"/>
        <v>300</v>
      </c>
      <c r="L308" s="70"/>
      <c r="M308" s="67">
        <f t="shared" si="149"/>
        <v>0</v>
      </c>
      <c r="N308" s="106">
        <v>1</v>
      </c>
      <c r="O308" s="67">
        <f t="shared" si="150"/>
        <v>300</v>
      </c>
      <c r="P308" s="106"/>
      <c r="Q308" s="69">
        <f t="shared" si="151"/>
        <v>0</v>
      </c>
      <c r="R308" s="112">
        <v>1</v>
      </c>
      <c r="S308" s="67">
        <f t="shared" si="152"/>
        <v>300</v>
      </c>
      <c r="T308" s="106"/>
      <c r="U308" s="67">
        <f t="shared" si="153"/>
        <v>0</v>
      </c>
      <c r="V308" s="106">
        <v>1</v>
      </c>
      <c r="W308" s="69">
        <f t="shared" si="154"/>
        <v>300</v>
      </c>
      <c r="X308" s="66"/>
      <c r="Y308" s="67">
        <f t="shared" si="155"/>
        <v>0</v>
      </c>
      <c r="Z308" s="106">
        <v>1</v>
      </c>
      <c r="AA308" s="67">
        <f t="shared" si="156"/>
        <v>300</v>
      </c>
      <c r="AB308" s="106"/>
      <c r="AC308" s="69">
        <f t="shared" si="157"/>
        <v>0</v>
      </c>
      <c r="AD308" s="104"/>
      <c r="AE308" s="71"/>
      <c r="AF308" s="71"/>
      <c r="AG308" s="71"/>
    </row>
    <row r="309" spans="1:33" s="269" customFormat="1" ht="17" customHeight="1">
      <c r="A309" s="282"/>
      <c r="B309" s="330" t="s">
        <v>431</v>
      </c>
      <c r="C309" s="518">
        <f t="shared" si="130"/>
        <v>2</v>
      </c>
      <c r="D309" s="333">
        <v>300</v>
      </c>
      <c r="E309" s="393">
        <f t="shared" si="145"/>
        <v>600</v>
      </c>
      <c r="F309" s="85"/>
      <c r="G309" s="67">
        <f t="shared" si="146"/>
        <v>0</v>
      </c>
      <c r="H309" s="106"/>
      <c r="I309" s="67">
        <f t="shared" si="147"/>
        <v>0</v>
      </c>
      <c r="J309" s="106">
        <v>1</v>
      </c>
      <c r="K309" s="69">
        <f t="shared" si="148"/>
        <v>300</v>
      </c>
      <c r="L309" s="70"/>
      <c r="M309" s="67">
        <f t="shared" si="149"/>
        <v>0</v>
      </c>
      <c r="N309" s="106"/>
      <c r="O309" s="67">
        <f t="shared" si="150"/>
        <v>0</v>
      </c>
      <c r="P309" s="106"/>
      <c r="Q309" s="69">
        <f t="shared" si="151"/>
        <v>0</v>
      </c>
      <c r="R309" s="112"/>
      <c r="S309" s="67">
        <f t="shared" si="152"/>
        <v>0</v>
      </c>
      <c r="T309" s="106"/>
      <c r="U309" s="67">
        <f t="shared" si="153"/>
        <v>0</v>
      </c>
      <c r="V309" s="106">
        <v>1</v>
      </c>
      <c r="W309" s="69">
        <f t="shared" si="154"/>
        <v>300</v>
      </c>
      <c r="X309" s="66"/>
      <c r="Y309" s="67">
        <f t="shared" si="155"/>
        <v>0</v>
      </c>
      <c r="Z309" s="106"/>
      <c r="AA309" s="67">
        <f t="shared" si="156"/>
        <v>0</v>
      </c>
      <c r="AB309" s="106"/>
      <c r="AC309" s="69">
        <f t="shared" si="157"/>
        <v>0</v>
      </c>
      <c r="AD309" s="104"/>
      <c r="AE309" s="71"/>
      <c r="AF309" s="71"/>
      <c r="AG309" s="71"/>
    </row>
    <row r="310" spans="1:33" s="71" customFormat="1" ht="17" customHeight="1">
      <c r="A310" s="530"/>
      <c r="B310" s="519" t="s">
        <v>803</v>
      </c>
      <c r="C310" s="521"/>
      <c r="D310" s="517"/>
      <c r="E310" s="535"/>
      <c r="F310" s="85"/>
      <c r="G310" s="67"/>
      <c r="H310" s="106"/>
      <c r="I310" s="67"/>
      <c r="J310" s="106"/>
      <c r="K310" s="69"/>
      <c r="L310" s="70"/>
      <c r="M310" s="67"/>
      <c r="N310" s="106"/>
      <c r="O310" s="67"/>
      <c r="P310" s="106"/>
      <c r="Q310" s="69"/>
      <c r="R310" s="112"/>
      <c r="S310" s="67"/>
      <c r="T310" s="106"/>
      <c r="U310" s="67"/>
      <c r="V310" s="106"/>
      <c r="W310" s="69"/>
      <c r="X310" s="66"/>
      <c r="Y310" s="67"/>
      <c r="Z310" s="106"/>
      <c r="AA310" s="67"/>
      <c r="AB310" s="106"/>
      <c r="AC310" s="69"/>
      <c r="AD310" s="104"/>
    </row>
    <row r="311" spans="1:33" s="269" customFormat="1" ht="17" customHeight="1">
      <c r="A311" s="383"/>
      <c r="B311" s="514" t="s">
        <v>434</v>
      </c>
      <c r="C311" s="114">
        <f t="shared" si="130"/>
        <v>290</v>
      </c>
      <c r="D311" s="152">
        <v>70</v>
      </c>
      <c r="E311" s="327">
        <f>D311*C311</f>
        <v>20300</v>
      </c>
      <c r="F311" s="85">
        <v>25</v>
      </c>
      <c r="G311" s="67">
        <f t="shared" si="117"/>
        <v>1750</v>
      </c>
      <c r="H311" s="106">
        <v>25</v>
      </c>
      <c r="I311" s="67">
        <f t="shared" si="118"/>
        <v>1750</v>
      </c>
      <c r="J311" s="106">
        <v>25</v>
      </c>
      <c r="K311" s="69">
        <f t="shared" si="119"/>
        <v>1750</v>
      </c>
      <c r="L311" s="70">
        <v>25</v>
      </c>
      <c r="M311" s="67">
        <f t="shared" si="120"/>
        <v>1750</v>
      </c>
      <c r="N311" s="106">
        <v>25</v>
      </c>
      <c r="O311" s="67">
        <f t="shared" si="121"/>
        <v>1750</v>
      </c>
      <c r="P311" s="106">
        <v>20</v>
      </c>
      <c r="Q311" s="69">
        <f t="shared" si="122"/>
        <v>1400</v>
      </c>
      <c r="R311" s="112">
        <v>25</v>
      </c>
      <c r="S311" s="67">
        <f t="shared" si="123"/>
        <v>1750</v>
      </c>
      <c r="T311" s="106">
        <v>25</v>
      </c>
      <c r="U311" s="67">
        <f t="shared" si="124"/>
        <v>1750</v>
      </c>
      <c r="V311" s="106">
        <v>25</v>
      </c>
      <c r="W311" s="69">
        <f t="shared" si="125"/>
        <v>1750</v>
      </c>
      <c r="X311" s="66">
        <v>25</v>
      </c>
      <c r="Y311" s="67">
        <f t="shared" si="126"/>
        <v>1750</v>
      </c>
      <c r="Z311" s="106">
        <v>25</v>
      </c>
      <c r="AA311" s="67">
        <f t="shared" si="127"/>
        <v>1750</v>
      </c>
      <c r="AB311" s="106">
        <v>20</v>
      </c>
      <c r="AC311" s="69">
        <f t="shared" si="128"/>
        <v>1400</v>
      </c>
      <c r="AD311" s="104"/>
      <c r="AE311" s="104"/>
      <c r="AF311" s="71"/>
      <c r="AG311" s="71"/>
    </row>
    <row r="312" spans="1:33" s="71" customFormat="1" ht="17" customHeight="1">
      <c r="A312" s="484">
        <v>50205010</v>
      </c>
      <c r="B312" s="209" t="s">
        <v>604</v>
      </c>
      <c r="C312" s="209"/>
      <c r="D312" s="90"/>
      <c r="E312" s="196"/>
      <c r="F312" s="85"/>
      <c r="G312" s="67"/>
      <c r="H312" s="106"/>
      <c r="I312" s="67"/>
      <c r="J312" s="106"/>
      <c r="K312" s="69"/>
      <c r="L312" s="70"/>
      <c r="M312" s="67"/>
      <c r="N312" s="106"/>
      <c r="O312" s="67"/>
      <c r="P312" s="106"/>
      <c r="Q312" s="69"/>
      <c r="R312" s="112"/>
      <c r="S312" s="67"/>
      <c r="T312" s="106"/>
      <c r="U312" s="67"/>
      <c r="V312" s="106"/>
      <c r="W312" s="69"/>
      <c r="X312" s="66"/>
      <c r="Y312" s="67"/>
      <c r="Z312" s="106"/>
      <c r="AA312" s="67"/>
      <c r="AB312" s="106"/>
      <c r="AC312" s="69"/>
      <c r="AD312" s="104"/>
    </row>
    <row r="313" spans="1:33" s="269" customFormat="1" ht="21" customHeight="1">
      <c r="A313" s="350"/>
      <c r="B313" s="354" t="s">
        <v>605</v>
      </c>
      <c r="C313" s="191">
        <f t="shared" ref="C313" si="158">F313+H313+J313+L313+N313+P313+R313+T313+V313+X313+Z313+AB313</f>
        <v>1</v>
      </c>
      <c r="D313" s="82">
        <v>5000</v>
      </c>
      <c r="E313" s="194">
        <f t="shared" ref="E313" si="159">D313*C313</f>
        <v>5000</v>
      </c>
      <c r="F313" s="85"/>
      <c r="G313" s="67">
        <f t="shared" si="117"/>
        <v>0</v>
      </c>
      <c r="H313" s="106"/>
      <c r="I313" s="67">
        <f t="shared" si="118"/>
        <v>0</v>
      </c>
      <c r="J313" s="106"/>
      <c r="K313" s="69">
        <f t="shared" si="119"/>
        <v>0</v>
      </c>
      <c r="L313" s="70"/>
      <c r="M313" s="67">
        <f t="shared" si="120"/>
        <v>0</v>
      </c>
      <c r="N313" s="106"/>
      <c r="O313" s="67">
        <f t="shared" si="121"/>
        <v>0</v>
      </c>
      <c r="P313" s="106"/>
      <c r="Q313" s="69">
        <f t="shared" si="122"/>
        <v>0</v>
      </c>
      <c r="R313" s="112">
        <v>1</v>
      </c>
      <c r="S313" s="67">
        <f t="shared" si="123"/>
        <v>5000</v>
      </c>
      <c r="T313" s="106"/>
      <c r="U313" s="67">
        <f t="shared" si="124"/>
        <v>0</v>
      </c>
      <c r="V313" s="106"/>
      <c r="W313" s="69">
        <f t="shared" si="125"/>
        <v>0</v>
      </c>
      <c r="X313" s="66"/>
      <c r="Y313" s="67">
        <f t="shared" si="126"/>
        <v>0</v>
      </c>
      <c r="Z313" s="106"/>
      <c r="AA313" s="67">
        <f t="shared" si="127"/>
        <v>0</v>
      </c>
      <c r="AB313" s="106"/>
      <c r="AC313" s="69">
        <f t="shared" si="128"/>
        <v>0</v>
      </c>
      <c r="AD313" s="104"/>
      <c r="AE313" s="71"/>
      <c r="AF313" s="71"/>
      <c r="AG313" s="71"/>
    </row>
    <row r="314" spans="1:33" s="71" customFormat="1" ht="17" customHeight="1">
      <c r="A314" s="484">
        <v>50205020</v>
      </c>
      <c r="B314" s="209" t="s">
        <v>606</v>
      </c>
      <c r="C314" s="209"/>
      <c r="D314" s="90"/>
      <c r="E314" s="196"/>
      <c r="F314" s="85"/>
      <c r="G314" s="67"/>
      <c r="H314" s="106"/>
      <c r="I314" s="67"/>
      <c r="J314" s="106"/>
      <c r="K314" s="69"/>
      <c r="L314" s="70"/>
      <c r="M314" s="67"/>
      <c r="N314" s="106"/>
      <c r="O314" s="67"/>
      <c r="P314" s="106"/>
      <c r="Q314" s="69"/>
      <c r="R314" s="112"/>
      <c r="S314" s="67"/>
      <c r="T314" s="106"/>
      <c r="U314" s="67"/>
      <c r="V314" s="106"/>
      <c r="W314" s="69"/>
      <c r="X314" s="66"/>
      <c r="Y314" s="67"/>
      <c r="Z314" s="106"/>
      <c r="AA314" s="67"/>
      <c r="AB314" s="106"/>
      <c r="AC314" s="69"/>
      <c r="AD314" s="104"/>
    </row>
    <row r="315" spans="1:33" s="269" customFormat="1" ht="17" customHeight="1">
      <c r="A315" s="350"/>
      <c r="B315" s="354" t="s">
        <v>607</v>
      </c>
      <c r="C315" s="191">
        <f t="shared" ref="C315:C316" si="160">F315+H315+J315+L315+N315+P315+R315+T315+V315+X315+Z315+AB315</f>
        <v>3</v>
      </c>
      <c r="D315" s="82">
        <v>2000</v>
      </c>
      <c r="E315" s="194">
        <f t="shared" ref="E315:E320" si="161">D315*C315</f>
        <v>6000</v>
      </c>
      <c r="F315" s="85"/>
      <c r="G315" s="67">
        <f t="shared" si="117"/>
        <v>0</v>
      </c>
      <c r="H315" s="106"/>
      <c r="I315" s="67">
        <f t="shared" si="118"/>
        <v>0</v>
      </c>
      <c r="J315" s="106"/>
      <c r="K315" s="69">
        <f t="shared" si="119"/>
        <v>0</v>
      </c>
      <c r="L315" s="70"/>
      <c r="M315" s="67">
        <f t="shared" si="120"/>
        <v>0</v>
      </c>
      <c r="N315" s="106"/>
      <c r="O315" s="67">
        <f t="shared" si="121"/>
        <v>0</v>
      </c>
      <c r="P315" s="106"/>
      <c r="Q315" s="69">
        <f t="shared" si="122"/>
        <v>0</v>
      </c>
      <c r="R315" s="112">
        <v>1</v>
      </c>
      <c r="S315" s="67">
        <f t="shared" si="123"/>
        <v>2000</v>
      </c>
      <c r="T315" s="106">
        <v>1</v>
      </c>
      <c r="U315" s="67">
        <f t="shared" si="124"/>
        <v>2000</v>
      </c>
      <c r="V315" s="106">
        <v>1</v>
      </c>
      <c r="W315" s="69">
        <f t="shared" si="125"/>
        <v>2000</v>
      </c>
      <c r="X315" s="66"/>
      <c r="Y315" s="67">
        <f t="shared" si="126"/>
        <v>0</v>
      </c>
      <c r="Z315" s="106"/>
      <c r="AA315" s="67">
        <f t="shared" si="127"/>
        <v>0</v>
      </c>
      <c r="AB315" s="106"/>
      <c r="AC315" s="69">
        <f t="shared" si="128"/>
        <v>0</v>
      </c>
      <c r="AD315" s="104"/>
      <c r="AE315" s="71"/>
      <c r="AF315" s="71"/>
      <c r="AG315" s="71"/>
    </row>
    <row r="316" spans="1:33" s="269" customFormat="1" ht="17" customHeight="1">
      <c r="A316" s="350"/>
      <c r="B316" s="355" t="s">
        <v>705</v>
      </c>
      <c r="C316" s="191">
        <f t="shared" si="160"/>
        <v>12</v>
      </c>
      <c r="D316" s="82">
        <v>600</v>
      </c>
      <c r="E316" s="194">
        <f t="shared" si="161"/>
        <v>7200</v>
      </c>
      <c r="F316" s="85">
        <v>1</v>
      </c>
      <c r="G316" s="67">
        <f t="shared" si="117"/>
        <v>600</v>
      </c>
      <c r="H316" s="106">
        <v>1</v>
      </c>
      <c r="I316" s="67">
        <f t="shared" si="118"/>
        <v>600</v>
      </c>
      <c r="J316" s="106">
        <v>1</v>
      </c>
      <c r="K316" s="69">
        <f t="shared" si="119"/>
        <v>600</v>
      </c>
      <c r="L316" s="70">
        <v>1</v>
      </c>
      <c r="M316" s="67">
        <f t="shared" si="120"/>
        <v>600</v>
      </c>
      <c r="N316" s="106">
        <v>1</v>
      </c>
      <c r="O316" s="67">
        <f t="shared" si="121"/>
        <v>600</v>
      </c>
      <c r="P316" s="106">
        <v>1</v>
      </c>
      <c r="Q316" s="69">
        <f t="shared" si="122"/>
        <v>600</v>
      </c>
      <c r="R316" s="112">
        <v>1</v>
      </c>
      <c r="S316" s="67">
        <f t="shared" si="123"/>
        <v>600</v>
      </c>
      <c r="T316" s="106">
        <v>1</v>
      </c>
      <c r="U316" s="67">
        <f t="shared" si="124"/>
        <v>600</v>
      </c>
      <c r="V316" s="106">
        <v>1</v>
      </c>
      <c r="W316" s="69">
        <f t="shared" si="125"/>
        <v>600</v>
      </c>
      <c r="X316" s="66">
        <v>1</v>
      </c>
      <c r="Y316" s="67">
        <f t="shared" si="126"/>
        <v>600</v>
      </c>
      <c r="Z316" s="106">
        <v>1</v>
      </c>
      <c r="AA316" s="67">
        <f t="shared" si="127"/>
        <v>600</v>
      </c>
      <c r="AB316" s="106">
        <v>1</v>
      </c>
      <c r="AC316" s="69">
        <f t="shared" si="128"/>
        <v>600</v>
      </c>
      <c r="AD316" s="104"/>
      <c r="AE316" s="104"/>
      <c r="AF316" s="71"/>
      <c r="AG316" s="71"/>
    </row>
    <row r="317" spans="1:33" s="71" customFormat="1" ht="17" customHeight="1">
      <c r="A317" s="485" t="s">
        <v>609</v>
      </c>
      <c r="B317" s="209" t="s">
        <v>610</v>
      </c>
      <c r="C317" s="199"/>
      <c r="D317" s="90"/>
      <c r="E317" s="196"/>
      <c r="F317" s="85"/>
      <c r="G317" s="67"/>
      <c r="H317" s="106"/>
      <c r="I317" s="67"/>
      <c r="J317" s="106"/>
      <c r="K317" s="69"/>
      <c r="L317" s="70"/>
      <c r="M317" s="67"/>
      <c r="N317" s="106"/>
      <c r="O317" s="67"/>
      <c r="P317" s="106"/>
      <c r="Q317" s="69"/>
      <c r="R317" s="112"/>
      <c r="S317" s="67"/>
      <c r="T317" s="106"/>
      <c r="U317" s="67"/>
      <c r="V317" s="106"/>
      <c r="W317" s="69"/>
      <c r="X317" s="66"/>
      <c r="Y317" s="67"/>
      <c r="Z317" s="106"/>
      <c r="AA317" s="67"/>
      <c r="AB317" s="106"/>
      <c r="AC317" s="69"/>
      <c r="AD317" s="104"/>
    </row>
    <row r="318" spans="1:33" s="269" customFormat="1" ht="17" customHeight="1">
      <c r="A318" s="350"/>
      <c r="B318" s="356" t="s">
        <v>611</v>
      </c>
      <c r="C318" s="106">
        <f t="shared" si="130"/>
        <v>3</v>
      </c>
      <c r="D318" s="82">
        <v>1800</v>
      </c>
      <c r="E318" s="194">
        <f t="shared" si="161"/>
        <v>5400</v>
      </c>
      <c r="F318" s="85"/>
      <c r="G318" s="67">
        <f t="shared" si="117"/>
        <v>0</v>
      </c>
      <c r="H318" s="106"/>
      <c r="I318" s="67">
        <f t="shared" si="118"/>
        <v>0</v>
      </c>
      <c r="J318" s="106"/>
      <c r="K318" s="69">
        <f t="shared" si="119"/>
        <v>0</v>
      </c>
      <c r="L318" s="70"/>
      <c r="M318" s="67">
        <f t="shared" si="120"/>
        <v>0</v>
      </c>
      <c r="N318" s="106"/>
      <c r="O318" s="67">
        <f t="shared" si="121"/>
        <v>0</v>
      </c>
      <c r="P318" s="106"/>
      <c r="Q318" s="69">
        <f t="shared" si="122"/>
        <v>0</v>
      </c>
      <c r="R318" s="112">
        <v>1</v>
      </c>
      <c r="S318" s="67">
        <f t="shared" si="123"/>
        <v>1800</v>
      </c>
      <c r="T318" s="106">
        <v>1</v>
      </c>
      <c r="U318" s="67">
        <f t="shared" si="124"/>
        <v>1800</v>
      </c>
      <c r="V318" s="106">
        <v>1</v>
      </c>
      <c r="W318" s="69">
        <f t="shared" si="125"/>
        <v>1800</v>
      </c>
      <c r="X318" s="66"/>
      <c r="Y318" s="67">
        <f t="shared" si="126"/>
        <v>0</v>
      </c>
      <c r="Z318" s="106"/>
      <c r="AA318" s="67">
        <f t="shared" si="127"/>
        <v>0</v>
      </c>
      <c r="AB318" s="106"/>
      <c r="AC318" s="69">
        <f t="shared" si="128"/>
        <v>0</v>
      </c>
      <c r="AD318" s="104"/>
      <c r="AE318" s="71"/>
      <c r="AF318" s="71"/>
      <c r="AG318" s="71"/>
    </row>
    <row r="319" spans="1:33" s="71" customFormat="1" ht="17" customHeight="1">
      <c r="A319" s="503">
        <v>50299040</v>
      </c>
      <c r="B319" s="202" t="s">
        <v>679</v>
      </c>
      <c r="C319" s="202"/>
      <c r="D319" s="86"/>
      <c r="E319" s="196"/>
      <c r="F319" s="85"/>
      <c r="G319" s="67"/>
      <c r="H319" s="106"/>
      <c r="I319" s="67"/>
      <c r="J319" s="106"/>
      <c r="K319" s="69"/>
      <c r="L319" s="70"/>
      <c r="M319" s="67"/>
      <c r="N319" s="106"/>
      <c r="O319" s="67"/>
      <c r="P319" s="106"/>
      <c r="Q319" s="69"/>
      <c r="R319" s="112"/>
      <c r="S319" s="67"/>
      <c r="T319" s="106"/>
      <c r="U319" s="67"/>
      <c r="V319" s="106"/>
      <c r="W319" s="69"/>
      <c r="X319" s="66"/>
      <c r="Y319" s="67"/>
      <c r="Z319" s="106"/>
      <c r="AA319" s="67"/>
      <c r="AB319" s="106"/>
      <c r="AC319" s="69"/>
      <c r="AD319" s="104"/>
    </row>
    <row r="320" spans="1:33" s="269" customFormat="1" ht="17" customHeight="1" thickBot="1">
      <c r="A320" s="156"/>
      <c r="B320" s="367" t="s">
        <v>679</v>
      </c>
      <c r="C320" s="402">
        <f t="shared" si="130"/>
        <v>1</v>
      </c>
      <c r="D320" s="369">
        <v>4000</v>
      </c>
      <c r="E320" s="370">
        <f t="shared" si="161"/>
        <v>4000</v>
      </c>
      <c r="F320" s="418"/>
      <c r="G320" s="372">
        <f t="shared" si="117"/>
        <v>0</v>
      </c>
      <c r="H320" s="402"/>
      <c r="I320" s="372">
        <f t="shared" si="118"/>
        <v>0</v>
      </c>
      <c r="J320" s="402"/>
      <c r="K320" s="374">
        <f t="shared" si="119"/>
        <v>0</v>
      </c>
      <c r="L320" s="375"/>
      <c r="M320" s="372">
        <f t="shared" si="120"/>
        <v>0</v>
      </c>
      <c r="N320" s="402"/>
      <c r="O320" s="372">
        <f t="shared" si="121"/>
        <v>0</v>
      </c>
      <c r="P320" s="402"/>
      <c r="Q320" s="374">
        <f t="shared" si="122"/>
        <v>0</v>
      </c>
      <c r="R320" s="419">
        <v>1</v>
      </c>
      <c r="S320" s="372">
        <f t="shared" si="123"/>
        <v>4000</v>
      </c>
      <c r="T320" s="402"/>
      <c r="U320" s="372">
        <f t="shared" si="124"/>
        <v>0</v>
      </c>
      <c r="V320" s="402"/>
      <c r="W320" s="374">
        <f t="shared" si="125"/>
        <v>0</v>
      </c>
      <c r="X320" s="371"/>
      <c r="Y320" s="372">
        <f t="shared" si="126"/>
        <v>0</v>
      </c>
      <c r="Z320" s="402"/>
      <c r="AA320" s="372">
        <f t="shared" si="127"/>
        <v>0</v>
      </c>
      <c r="AB320" s="402"/>
      <c r="AC320" s="374">
        <f t="shared" si="128"/>
        <v>0</v>
      </c>
      <c r="AD320" s="104"/>
      <c r="AE320" s="104"/>
      <c r="AF320" s="71"/>
      <c r="AG320" s="71"/>
    </row>
    <row r="321" spans="1:31" s="65" customFormat="1" ht="26.25" customHeight="1" thickTop="1" thickBot="1">
      <c r="A321" s="91"/>
      <c r="B321" s="92"/>
      <c r="C321" s="93"/>
      <c r="D321" s="93" t="s">
        <v>70</v>
      </c>
      <c r="E321" s="107">
        <f>SUM(E14:E320)</f>
        <v>28987285</v>
      </c>
      <c r="F321" s="711">
        <f>SUM(G15:G320)</f>
        <v>150400</v>
      </c>
      <c r="G321" s="678"/>
      <c r="H321" s="679">
        <f>SUM(I15:I320)</f>
        <v>38150</v>
      </c>
      <c r="I321" s="678"/>
      <c r="J321" s="679">
        <f>SUM(K15:K320)</f>
        <v>2291550</v>
      </c>
      <c r="K321" s="680"/>
      <c r="L321" s="677">
        <f>SUM(M15:M320)</f>
        <v>504530</v>
      </c>
      <c r="M321" s="678"/>
      <c r="N321" s="679">
        <f>SUM(O15:O320)</f>
        <v>18100</v>
      </c>
      <c r="O321" s="678"/>
      <c r="P321" s="679">
        <f>SUM(Q15:Q320)</f>
        <v>379475</v>
      </c>
      <c r="Q321" s="680"/>
      <c r="R321" s="711">
        <f>SUM(S15:S320)</f>
        <v>24694825</v>
      </c>
      <c r="S321" s="678"/>
      <c r="T321" s="679">
        <f>SUM(U15:U320)</f>
        <v>22650</v>
      </c>
      <c r="U321" s="678"/>
      <c r="V321" s="717">
        <f>SUM(W15:W320)</f>
        <v>273450</v>
      </c>
      <c r="W321" s="718"/>
      <c r="X321" s="681">
        <f>SUM(Y15:Y320)</f>
        <v>243580</v>
      </c>
      <c r="Y321" s="682"/>
      <c r="Z321" s="679">
        <f>SUM(AA15:AA320)</f>
        <v>15850</v>
      </c>
      <c r="AA321" s="678"/>
      <c r="AB321" s="679">
        <f>SUM(AC15:AC320)</f>
        <v>354725</v>
      </c>
      <c r="AC321" s="680"/>
      <c r="AD321" s="95"/>
      <c r="AE321" s="255"/>
    </row>
    <row r="322" spans="1:31" s="136" customFormat="1" ht="9" customHeight="1">
      <c r="B322" s="174"/>
      <c r="C322" s="174"/>
      <c r="D322" s="174"/>
      <c r="E322" s="237"/>
      <c r="F322" s="256"/>
      <c r="G322" s="256"/>
      <c r="H322" s="256"/>
      <c r="I322" s="256"/>
      <c r="J322" s="256"/>
      <c r="K322" s="256"/>
      <c r="L322" s="256"/>
      <c r="M322" s="256"/>
      <c r="N322" s="256"/>
      <c r="O322" s="256"/>
      <c r="P322" s="256"/>
      <c r="Q322" s="256"/>
      <c r="R322" s="256"/>
      <c r="S322" s="256"/>
      <c r="T322" s="256"/>
      <c r="U322" s="256"/>
      <c r="V322" s="256"/>
      <c r="W322" s="256"/>
      <c r="X322" s="256"/>
      <c r="Y322" s="257"/>
      <c r="Z322" s="256"/>
      <c r="AA322" s="257"/>
      <c r="AB322" s="256"/>
      <c r="AC322" s="257"/>
      <c r="AD322" s="258"/>
    </row>
    <row r="323" spans="1:31" ht="9" customHeight="1">
      <c r="B323" s="36"/>
      <c r="C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31" ht="15" customHeight="1">
      <c r="B324" s="36" t="s">
        <v>28</v>
      </c>
      <c r="C324" s="36"/>
      <c r="F324" s="36"/>
      <c r="G324" s="36"/>
      <c r="H324" s="36"/>
      <c r="I324" s="36" t="s">
        <v>29</v>
      </c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 t="s">
        <v>30</v>
      </c>
      <c r="V324" s="36"/>
      <c r="W324" s="36"/>
      <c r="X324" s="36"/>
      <c r="Y324" s="36"/>
      <c r="Z324" s="36"/>
      <c r="AA324" s="36"/>
      <c r="AB324" s="36"/>
      <c r="AC324" s="36"/>
      <c r="AD324" s="104"/>
    </row>
    <row r="325" spans="1:31" ht="12" customHeight="1">
      <c r="B325" s="36"/>
      <c r="C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31" ht="12" customHeight="1">
      <c r="B326" s="36"/>
      <c r="C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31" ht="15" customHeight="1">
      <c r="B327" s="37" t="s">
        <v>395</v>
      </c>
      <c r="C327" s="36"/>
      <c r="F327" s="39"/>
      <c r="G327" s="36"/>
      <c r="H327" s="36"/>
      <c r="I327" s="39" t="s">
        <v>32</v>
      </c>
      <c r="J327" s="39"/>
      <c r="K327" s="39"/>
      <c r="L327" s="36"/>
      <c r="M327" s="36"/>
      <c r="N327" s="36"/>
      <c r="O327" s="36"/>
      <c r="P327" s="39"/>
      <c r="Q327" s="39"/>
      <c r="R327" s="39"/>
      <c r="S327" s="39"/>
      <c r="T327" s="39"/>
      <c r="U327" s="39" t="s">
        <v>33</v>
      </c>
      <c r="V327" s="39"/>
      <c r="W327" s="39"/>
      <c r="X327" s="36"/>
      <c r="Y327" s="36"/>
      <c r="Z327" s="36"/>
      <c r="AA327" s="36"/>
      <c r="AB327" s="36"/>
      <c r="AC327" s="36"/>
      <c r="AD327" s="162"/>
    </row>
    <row r="328" spans="1:31" ht="15" customHeight="1">
      <c r="B328" s="40" t="s">
        <v>72</v>
      </c>
      <c r="C328" s="36"/>
      <c r="F328" s="42"/>
      <c r="G328" s="36"/>
      <c r="H328" s="36"/>
      <c r="I328" s="42" t="s">
        <v>35</v>
      </c>
      <c r="J328" s="42"/>
      <c r="K328" s="42"/>
      <c r="L328" s="36"/>
      <c r="M328" s="36"/>
      <c r="N328" s="36"/>
      <c r="O328" s="36"/>
      <c r="P328" s="42"/>
      <c r="Q328" s="42"/>
      <c r="R328" s="42"/>
      <c r="S328" s="42"/>
      <c r="T328" s="42"/>
      <c r="U328" s="42" t="s">
        <v>73</v>
      </c>
      <c r="V328" s="42"/>
      <c r="W328" s="42"/>
      <c r="X328" s="36"/>
      <c r="Y328" s="36"/>
      <c r="Z328" s="36"/>
      <c r="AA328" s="36"/>
      <c r="AB328" s="36"/>
      <c r="AC328" s="36"/>
    </row>
  </sheetData>
  <mergeCells count="39">
    <mergeCell ref="Z321:AA321"/>
    <mergeCell ref="AB321:AC321"/>
    <mergeCell ref="N321:O321"/>
    <mergeCell ref="P321:Q321"/>
    <mergeCell ref="R321:S321"/>
    <mergeCell ref="T321:U321"/>
    <mergeCell ref="V321:W321"/>
    <mergeCell ref="F321:G321"/>
    <mergeCell ref="H321:I321"/>
    <mergeCell ref="J321:K321"/>
    <mergeCell ref="L321:M321"/>
    <mergeCell ref="Z11:AA11"/>
    <mergeCell ref="P11:Q11"/>
    <mergeCell ref="R11:S11"/>
    <mergeCell ref="T11:U11"/>
    <mergeCell ref="V11:W11"/>
    <mergeCell ref="X11:Y11"/>
    <mergeCell ref="F11:G11"/>
    <mergeCell ref="H11:I11"/>
    <mergeCell ref="J11:K11"/>
    <mergeCell ref="L11:M11"/>
    <mergeCell ref="N11:O11"/>
    <mergeCell ref="X321:Y321"/>
    <mergeCell ref="C71:D71"/>
    <mergeCell ref="A1:AC1"/>
    <mergeCell ref="A2:AC2"/>
    <mergeCell ref="A4:AC4"/>
    <mergeCell ref="A5:AC5"/>
    <mergeCell ref="A9:A12"/>
    <mergeCell ref="B9:B12"/>
    <mergeCell ref="C9:C12"/>
    <mergeCell ref="D9:D12"/>
    <mergeCell ref="E9:E12"/>
    <mergeCell ref="F9:AC9"/>
    <mergeCell ref="AB11:AC11"/>
    <mergeCell ref="F10:K10"/>
    <mergeCell ref="L10:Q10"/>
    <mergeCell ref="R10:W10"/>
    <mergeCell ref="X10:AC10"/>
  </mergeCells>
  <pageMargins left="0.47244094488188981" right="0.11811023622047245" top="0.49212598425196852" bottom="0.31496062992125984" header="0.51181102362204722" footer="0.15748031496062992"/>
  <pageSetup paperSize="5" scale="85" orientation="landscape" horizontalDpi="300" verticalDpi="300" r:id="rId1"/>
  <headerFooter alignWithMargins="0"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G212"/>
  <sheetViews>
    <sheetView tabSelected="1" topLeftCell="A205" zoomScale="130" zoomScaleNormal="130" workbookViewId="0">
      <selection activeCell="N212" sqref="N212"/>
    </sheetView>
  </sheetViews>
  <sheetFormatPr defaultColWidth="9.1796875" defaultRowHeight="12.5"/>
  <cols>
    <col min="1" max="1" width="6.6328125" style="36" customWidth="1"/>
    <col min="2" max="2" width="21.6328125" style="45" customWidth="1"/>
    <col min="3" max="3" width="4.7265625" style="45" customWidth="1"/>
    <col min="4" max="4" width="9.6328125" style="36" customWidth="1"/>
    <col min="5" max="5" width="9.7265625" style="36" customWidth="1"/>
    <col min="6" max="6" width="3.26953125" style="281" customWidth="1"/>
    <col min="7" max="7" width="7.1796875" style="281" customWidth="1"/>
    <col min="8" max="8" width="3.1796875" style="281" customWidth="1"/>
    <col min="9" max="9" width="7.453125" style="281" customWidth="1"/>
    <col min="10" max="10" width="3.1796875" style="281" customWidth="1"/>
    <col min="11" max="11" width="7.1796875" style="281" customWidth="1"/>
    <col min="12" max="12" width="3.1796875" style="281" customWidth="1"/>
    <col min="13" max="13" width="7.26953125" style="281" customWidth="1"/>
    <col min="14" max="14" width="3.1796875" style="281" customWidth="1"/>
    <col min="15" max="15" width="8.26953125" style="281" customWidth="1"/>
    <col min="16" max="16" width="3.1796875" style="281" customWidth="1"/>
    <col min="17" max="17" width="7.1796875" style="281" customWidth="1"/>
    <col min="18" max="18" width="3.1796875" style="281" customWidth="1"/>
    <col min="19" max="19" width="7.36328125" style="281" customWidth="1"/>
    <col min="20" max="20" width="3.1796875" style="281" customWidth="1"/>
    <col min="21" max="21" width="7.1796875" style="281" customWidth="1"/>
    <col min="22" max="22" width="3.1796875" style="281" customWidth="1"/>
    <col min="23" max="23" width="7.1796875" style="281" customWidth="1"/>
    <col min="24" max="24" width="3.1796875" style="281" customWidth="1"/>
    <col min="25" max="25" width="7.1796875" style="281" customWidth="1"/>
    <col min="26" max="26" width="3.1796875" style="281" customWidth="1"/>
    <col min="27" max="27" width="7.1796875" style="281" customWidth="1"/>
    <col min="28" max="28" width="3.1796875" style="281" customWidth="1"/>
    <col min="29" max="29" width="7.1796875" style="281" customWidth="1"/>
    <col min="30" max="30" width="10.7265625" style="44" customWidth="1"/>
    <col min="31" max="31" width="10" style="36" bestFit="1" customWidth="1"/>
    <col min="32" max="16384" width="9.1796875" style="36"/>
  </cols>
  <sheetData>
    <row r="1" spans="1:33" ht="14">
      <c r="A1" s="647" t="s">
        <v>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</row>
    <row r="2" spans="1:33">
      <c r="A2" s="648" t="s">
        <v>37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</row>
    <row r="4" spans="1:33" ht="14">
      <c r="A4" s="649" t="s">
        <v>460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137"/>
    </row>
    <row r="5" spans="1:33" s="47" customFormat="1" ht="13" customHeight="1">
      <c r="A5" s="649"/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137"/>
    </row>
    <row r="6" spans="1:33" ht="13" customHeight="1">
      <c r="A6" s="48"/>
      <c r="B6" s="49"/>
      <c r="C6" s="49"/>
      <c r="D6" s="44"/>
      <c r="E6" s="44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36"/>
      <c r="AC6" s="50"/>
    </row>
    <row r="7" spans="1:33" ht="13" customHeight="1">
      <c r="A7" s="102" t="s">
        <v>82</v>
      </c>
      <c r="B7" s="51"/>
      <c r="C7" s="51"/>
      <c r="D7" s="52"/>
      <c r="E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33" ht="13" customHeight="1" thickBot="1">
      <c r="A8" s="1"/>
      <c r="B8" s="51"/>
      <c r="C8" s="51"/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33" s="55" customFormat="1" ht="13" customHeight="1" thickBot="1">
      <c r="A9" s="683" t="s">
        <v>39</v>
      </c>
      <c r="B9" s="654" t="s">
        <v>40</v>
      </c>
      <c r="C9" s="658" t="s">
        <v>41</v>
      </c>
      <c r="D9" s="719" t="s">
        <v>42</v>
      </c>
      <c r="E9" s="662" t="s">
        <v>43</v>
      </c>
      <c r="F9" s="708" t="s">
        <v>44</v>
      </c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6"/>
      <c r="AD9" s="54"/>
    </row>
    <row r="10" spans="1:33" s="55" customFormat="1" ht="13" customHeight="1">
      <c r="A10" s="684"/>
      <c r="B10" s="655"/>
      <c r="C10" s="659"/>
      <c r="D10" s="720"/>
      <c r="E10" s="663"/>
      <c r="F10" s="705" t="s">
        <v>45</v>
      </c>
      <c r="G10" s="673"/>
      <c r="H10" s="673"/>
      <c r="I10" s="673"/>
      <c r="J10" s="673"/>
      <c r="K10" s="706"/>
      <c r="L10" s="723" t="s">
        <v>46</v>
      </c>
      <c r="M10" s="658"/>
      <c r="N10" s="658"/>
      <c r="O10" s="658"/>
      <c r="P10" s="658"/>
      <c r="Q10" s="662"/>
      <c r="R10" s="705" t="s">
        <v>47</v>
      </c>
      <c r="S10" s="673"/>
      <c r="T10" s="673"/>
      <c r="U10" s="673"/>
      <c r="V10" s="673"/>
      <c r="W10" s="706"/>
      <c r="X10" s="723" t="s">
        <v>48</v>
      </c>
      <c r="Y10" s="658"/>
      <c r="Z10" s="658"/>
      <c r="AA10" s="658"/>
      <c r="AB10" s="658"/>
      <c r="AC10" s="662"/>
      <c r="AD10" s="54"/>
    </row>
    <row r="11" spans="1:33" s="57" customFormat="1" ht="13" customHeight="1">
      <c r="A11" s="685"/>
      <c r="B11" s="656"/>
      <c r="C11" s="660"/>
      <c r="D11" s="721"/>
      <c r="E11" s="664"/>
      <c r="F11" s="728" t="s">
        <v>49</v>
      </c>
      <c r="G11" s="655"/>
      <c r="H11" s="659" t="s">
        <v>50</v>
      </c>
      <c r="I11" s="659"/>
      <c r="J11" s="659" t="s">
        <v>51</v>
      </c>
      <c r="K11" s="729"/>
      <c r="L11" s="675" t="s">
        <v>52</v>
      </c>
      <c r="M11" s="659"/>
      <c r="N11" s="659" t="s">
        <v>53</v>
      </c>
      <c r="O11" s="659"/>
      <c r="P11" s="659" t="s">
        <v>54</v>
      </c>
      <c r="Q11" s="663"/>
      <c r="R11" s="726" t="s">
        <v>55</v>
      </c>
      <c r="S11" s="659"/>
      <c r="T11" s="659" t="s">
        <v>56</v>
      </c>
      <c r="U11" s="659"/>
      <c r="V11" s="655" t="s">
        <v>57</v>
      </c>
      <c r="W11" s="727"/>
      <c r="X11" s="651" t="s">
        <v>58</v>
      </c>
      <c r="Y11" s="655"/>
      <c r="Z11" s="655" t="s">
        <v>59</v>
      </c>
      <c r="AA11" s="655"/>
      <c r="AB11" s="655" t="s">
        <v>60</v>
      </c>
      <c r="AC11" s="669"/>
      <c r="AD11" s="56"/>
    </row>
    <row r="12" spans="1:33" s="57" customFormat="1" ht="13" customHeight="1" thickBot="1">
      <c r="A12" s="686"/>
      <c r="B12" s="657"/>
      <c r="C12" s="661"/>
      <c r="D12" s="722"/>
      <c r="E12" s="665"/>
      <c r="F12" s="563" t="s">
        <v>61</v>
      </c>
      <c r="G12" s="243" t="s">
        <v>14</v>
      </c>
      <c r="H12" s="243" t="s">
        <v>61</v>
      </c>
      <c r="I12" s="243" t="s">
        <v>14</v>
      </c>
      <c r="J12" s="243" t="s">
        <v>61</v>
      </c>
      <c r="K12" s="583" t="s">
        <v>14</v>
      </c>
      <c r="L12" s="242" t="s">
        <v>61</v>
      </c>
      <c r="M12" s="243" t="s">
        <v>14</v>
      </c>
      <c r="N12" s="243" t="s">
        <v>61</v>
      </c>
      <c r="O12" s="243" t="s">
        <v>14</v>
      </c>
      <c r="P12" s="243" t="s">
        <v>61</v>
      </c>
      <c r="Q12" s="244" t="s">
        <v>14</v>
      </c>
      <c r="R12" s="563" t="s">
        <v>61</v>
      </c>
      <c r="S12" s="243" t="s">
        <v>14</v>
      </c>
      <c r="T12" s="243" t="s">
        <v>61</v>
      </c>
      <c r="U12" s="243" t="s">
        <v>14</v>
      </c>
      <c r="V12" s="243" t="s">
        <v>61</v>
      </c>
      <c r="W12" s="583" t="s">
        <v>14</v>
      </c>
      <c r="X12" s="242" t="s">
        <v>61</v>
      </c>
      <c r="Y12" s="243" t="s">
        <v>14</v>
      </c>
      <c r="Z12" s="243" t="s">
        <v>61</v>
      </c>
      <c r="AA12" s="243"/>
      <c r="AB12" s="243" t="s">
        <v>61</v>
      </c>
      <c r="AC12" s="244" t="s">
        <v>14</v>
      </c>
      <c r="AD12" s="56"/>
      <c r="AE12" s="56"/>
      <c r="AF12" s="56"/>
      <c r="AG12" s="56"/>
    </row>
    <row r="13" spans="1:33" s="65" customFormat="1" ht="18" customHeight="1" thickTop="1">
      <c r="A13" s="476">
        <v>10404120</v>
      </c>
      <c r="B13" s="132" t="s">
        <v>461</v>
      </c>
      <c r="C13" s="138"/>
      <c r="D13" s="139"/>
      <c r="E13" s="140"/>
      <c r="F13" s="110"/>
      <c r="G13" s="62"/>
      <c r="H13" s="62"/>
      <c r="I13" s="62"/>
      <c r="J13" s="62"/>
      <c r="K13" s="111"/>
      <c r="L13" s="61"/>
      <c r="M13" s="62"/>
      <c r="N13" s="62"/>
      <c r="O13" s="62"/>
      <c r="P13" s="62"/>
      <c r="Q13" s="63"/>
      <c r="R13" s="458"/>
      <c r="S13" s="62"/>
      <c r="T13" s="62"/>
      <c r="U13" s="62"/>
      <c r="V13" s="62"/>
      <c r="W13" s="111"/>
      <c r="X13" s="61"/>
      <c r="Y13" s="62"/>
      <c r="Z13" s="62"/>
      <c r="AA13" s="62"/>
      <c r="AB13" s="62"/>
      <c r="AC13" s="63"/>
      <c r="AD13" s="64"/>
      <c r="AE13" s="64"/>
      <c r="AF13" s="64"/>
      <c r="AG13" s="64"/>
    </row>
    <row r="14" spans="1:33" s="267" customFormat="1" ht="18" customHeight="1">
      <c r="A14" s="25"/>
      <c r="B14" s="329" t="s">
        <v>462</v>
      </c>
      <c r="C14" s="150">
        <f>F14+H14+J14+L14+N14+P14+R14+T14+V14+X14+Z14+AB14</f>
        <v>2000</v>
      </c>
      <c r="D14" s="82">
        <v>420</v>
      </c>
      <c r="E14" s="380">
        <f>D14*C14</f>
        <v>840000</v>
      </c>
      <c r="F14" s="85">
        <v>500</v>
      </c>
      <c r="G14" s="195">
        <f>F14*D14</f>
        <v>210000</v>
      </c>
      <c r="H14" s="68"/>
      <c r="I14" s="67">
        <f>H14*D14</f>
        <v>0</v>
      </c>
      <c r="J14" s="68"/>
      <c r="K14" s="113">
        <f>J14*D14</f>
        <v>0</v>
      </c>
      <c r="L14" s="70">
        <v>500</v>
      </c>
      <c r="M14" s="195">
        <f>L14*D14</f>
        <v>210000</v>
      </c>
      <c r="N14" s="68"/>
      <c r="O14" s="67">
        <f>N14*D14</f>
        <v>0</v>
      </c>
      <c r="P14" s="112"/>
      <c r="Q14" s="69">
        <f>P14*D14</f>
        <v>0</v>
      </c>
      <c r="R14" s="459">
        <v>500</v>
      </c>
      <c r="S14" s="195">
        <f>R14*D14</f>
        <v>210000</v>
      </c>
      <c r="T14" s="68"/>
      <c r="U14" s="67">
        <f>T14*D14</f>
        <v>0</v>
      </c>
      <c r="V14" s="68"/>
      <c r="W14" s="113">
        <f>V14*D14</f>
        <v>0</v>
      </c>
      <c r="X14" s="66">
        <v>500</v>
      </c>
      <c r="Y14" s="195">
        <f>X14*D14</f>
        <v>210000</v>
      </c>
      <c r="Z14" s="68"/>
      <c r="AA14" s="67">
        <f>Z14*D14</f>
        <v>0</v>
      </c>
      <c r="AB14" s="68"/>
      <c r="AC14" s="69">
        <f>AB14*D14</f>
        <v>0</v>
      </c>
      <c r="AD14" s="104"/>
    </row>
    <row r="15" spans="1:33" s="267" customFormat="1" ht="18" customHeight="1">
      <c r="A15" s="25"/>
      <c r="B15" s="329" t="s">
        <v>83</v>
      </c>
      <c r="C15" s="150">
        <f t="shared" ref="C15:C84" si="0">F15+H15+J15+L15+N15+P15+R15+T15+V15+X15+Z15+AB15</f>
        <v>45</v>
      </c>
      <c r="D15" s="82">
        <v>6500</v>
      </c>
      <c r="E15" s="380">
        <f t="shared" ref="E15:E56" si="1">D15*C15</f>
        <v>292500</v>
      </c>
      <c r="F15" s="85"/>
      <c r="G15" s="67">
        <f t="shared" ref="G15:G29" si="2">F15*D15</f>
        <v>0</v>
      </c>
      <c r="H15" s="68">
        <v>5</v>
      </c>
      <c r="I15" s="67">
        <f t="shared" ref="I15:I47" si="3">H15*D15</f>
        <v>32500</v>
      </c>
      <c r="J15" s="68">
        <v>5</v>
      </c>
      <c r="K15" s="113">
        <f t="shared" ref="K15:K47" si="4">J15*D15</f>
        <v>32500</v>
      </c>
      <c r="L15" s="70">
        <v>5</v>
      </c>
      <c r="M15" s="67">
        <f t="shared" ref="M15:M47" si="5">L15*D15</f>
        <v>32500</v>
      </c>
      <c r="N15" s="68">
        <v>5</v>
      </c>
      <c r="O15" s="67">
        <f>N15*D15</f>
        <v>32500</v>
      </c>
      <c r="P15" s="112">
        <v>5</v>
      </c>
      <c r="Q15" s="69">
        <f t="shared" ref="Q15:Q47" si="6">P15*D15</f>
        <v>32500</v>
      </c>
      <c r="R15" s="459"/>
      <c r="S15" s="67">
        <f t="shared" ref="S15:S47" si="7">R15*D15</f>
        <v>0</v>
      </c>
      <c r="T15" s="68">
        <v>5</v>
      </c>
      <c r="U15" s="67">
        <f t="shared" ref="U15:U47" si="8">T15*D15</f>
        <v>32500</v>
      </c>
      <c r="V15" s="68">
        <v>5</v>
      </c>
      <c r="W15" s="113">
        <f t="shared" ref="W15:W47" si="9">V15*D15</f>
        <v>32500</v>
      </c>
      <c r="X15" s="66"/>
      <c r="Y15" s="67">
        <f t="shared" ref="Y15:Y56" si="10">X15*D15</f>
        <v>0</v>
      </c>
      <c r="Z15" s="68">
        <v>5</v>
      </c>
      <c r="AA15" s="67">
        <f t="shared" ref="AA15:AA47" si="11">Z15*D15</f>
        <v>32500</v>
      </c>
      <c r="AB15" s="68">
        <v>5</v>
      </c>
      <c r="AC15" s="69">
        <f t="shared" ref="AC15:AC47" si="12">AB15*D15</f>
        <v>32500</v>
      </c>
      <c r="AD15" s="104"/>
      <c r="AE15" s="266"/>
    </row>
    <row r="16" spans="1:33" s="71" customFormat="1" ht="18" customHeight="1">
      <c r="A16" s="477">
        <v>10603110</v>
      </c>
      <c r="B16" s="185" t="s">
        <v>471</v>
      </c>
      <c r="C16" s="73"/>
      <c r="D16" s="185"/>
      <c r="E16" s="130"/>
      <c r="F16" s="85"/>
      <c r="G16" s="67"/>
      <c r="H16" s="68"/>
      <c r="I16" s="67"/>
      <c r="J16" s="68"/>
      <c r="K16" s="113"/>
      <c r="L16" s="70"/>
      <c r="M16" s="67"/>
      <c r="N16" s="68"/>
      <c r="O16" s="67"/>
      <c r="P16" s="112"/>
      <c r="Q16" s="69"/>
      <c r="R16" s="459"/>
      <c r="S16" s="67"/>
      <c r="T16" s="68"/>
      <c r="U16" s="67"/>
      <c r="V16" s="68"/>
      <c r="W16" s="113"/>
      <c r="X16" s="66"/>
      <c r="Y16" s="67"/>
      <c r="Z16" s="68"/>
      <c r="AA16" s="67"/>
      <c r="AB16" s="68"/>
      <c r="AC16" s="69"/>
      <c r="AD16" s="104"/>
    </row>
    <row r="17" spans="1:31" s="267" customFormat="1" ht="18" customHeight="1">
      <c r="A17" s="25"/>
      <c r="B17" s="315" t="s">
        <v>472</v>
      </c>
      <c r="C17" s="150">
        <f t="shared" si="0"/>
        <v>1</v>
      </c>
      <c r="D17" s="82">
        <v>4000000</v>
      </c>
      <c r="E17" s="380">
        <f t="shared" si="1"/>
        <v>4000000</v>
      </c>
      <c r="F17" s="85"/>
      <c r="G17" s="67">
        <f t="shared" si="2"/>
        <v>0</v>
      </c>
      <c r="H17" s="68"/>
      <c r="I17" s="67">
        <f t="shared" si="3"/>
        <v>0</v>
      </c>
      <c r="J17" s="68"/>
      <c r="K17" s="113">
        <f t="shared" si="4"/>
        <v>0</v>
      </c>
      <c r="L17" s="70"/>
      <c r="M17" s="67">
        <f t="shared" si="5"/>
        <v>0</v>
      </c>
      <c r="N17" s="68">
        <v>1</v>
      </c>
      <c r="O17" s="195">
        <f t="shared" ref="O17:O24" si="13">N17*D17</f>
        <v>4000000</v>
      </c>
      <c r="P17" s="112"/>
      <c r="Q17" s="69">
        <f t="shared" si="6"/>
        <v>0</v>
      </c>
      <c r="R17" s="459"/>
      <c r="S17" s="67">
        <f t="shared" si="7"/>
        <v>0</v>
      </c>
      <c r="T17" s="68"/>
      <c r="U17" s="67">
        <f t="shared" si="8"/>
        <v>0</v>
      </c>
      <c r="V17" s="68"/>
      <c r="W17" s="113">
        <f t="shared" si="9"/>
        <v>0</v>
      </c>
      <c r="X17" s="66"/>
      <c r="Y17" s="67">
        <f t="shared" si="10"/>
        <v>0</v>
      </c>
      <c r="Z17" s="68"/>
      <c r="AA17" s="67">
        <f t="shared" si="11"/>
        <v>0</v>
      </c>
      <c r="AB17" s="68"/>
      <c r="AC17" s="69">
        <f t="shared" si="12"/>
        <v>0</v>
      </c>
      <c r="AD17" s="104"/>
    </row>
    <row r="18" spans="1:31" s="71" customFormat="1" ht="18" customHeight="1">
      <c r="A18" s="478">
        <v>10605020</v>
      </c>
      <c r="B18" s="185" t="s">
        <v>62</v>
      </c>
      <c r="C18" s="185"/>
      <c r="D18" s="90"/>
      <c r="E18" s="130"/>
      <c r="F18" s="85"/>
      <c r="G18" s="67"/>
      <c r="H18" s="68"/>
      <c r="I18" s="67"/>
      <c r="J18" s="68"/>
      <c r="K18" s="113"/>
      <c r="L18" s="70"/>
      <c r="M18" s="67"/>
      <c r="N18" s="68"/>
      <c r="O18" s="195"/>
      <c r="P18" s="112"/>
      <c r="Q18" s="69"/>
      <c r="R18" s="459"/>
      <c r="S18" s="67"/>
      <c r="T18" s="68"/>
      <c r="U18" s="67"/>
      <c r="V18" s="68"/>
      <c r="W18" s="113"/>
      <c r="X18" s="66"/>
      <c r="Y18" s="67"/>
      <c r="Z18" s="68"/>
      <c r="AA18" s="67"/>
      <c r="AB18" s="68"/>
      <c r="AC18" s="69"/>
      <c r="AD18" s="104"/>
    </row>
    <row r="19" spans="1:31" s="267" customFormat="1" ht="18" customHeight="1">
      <c r="A19" s="30"/>
      <c r="B19" s="315" t="s">
        <v>476</v>
      </c>
      <c r="C19" s="150">
        <f>F19+H19+J19+L19+N19+P19+R19+T19+V19+X19+Z19+AB19</f>
        <v>1</v>
      </c>
      <c r="D19" s="82">
        <v>50000</v>
      </c>
      <c r="E19" s="380">
        <f t="shared" si="1"/>
        <v>50000</v>
      </c>
      <c r="F19" s="85"/>
      <c r="G19" s="67">
        <f t="shared" si="2"/>
        <v>0</v>
      </c>
      <c r="H19" s="68"/>
      <c r="I19" s="67">
        <f t="shared" si="3"/>
        <v>0</v>
      </c>
      <c r="J19" s="68"/>
      <c r="K19" s="113">
        <f t="shared" si="4"/>
        <v>0</v>
      </c>
      <c r="L19" s="70"/>
      <c r="M19" s="67">
        <f t="shared" si="5"/>
        <v>0</v>
      </c>
      <c r="N19" s="68"/>
      <c r="O19" s="195">
        <f t="shared" si="13"/>
        <v>0</v>
      </c>
      <c r="P19" s="112"/>
      <c r="Q19" s="69">
        <f t="shared" si="6"/>
        <v>0</v>
      </c>
      <c r="R19" s="459"/>
      <c r="S19" s="67">
        <f t="shared" si="7"/>
        <v>0</v>
      </c>
      <c r="T19" s="68">
        <v>1</v>
      </c>
      <c r="U19" s="67">
        <f t="shared" si="8"/>
        <v>50000</v>
      </c>
      <c r="V19" s="68"/>
      <c r="W19" s="113">
        <f t="shared" si="9"/>
        <v>0</v>
      </c>
      <c r="X19" s="66"/>
      <c r="Y19" s="67">
        <f t="shared" si="10"/>
        <v>0</v>
      </c>
      <c r="Z19" s="68"/>
      <c r="AA19" s="67">
        <f t="shared" si="11"/>
        <v>0</v>
      </c>
      <c r="AB19" s="68"/>
      <c r="AC19" s="69">
        <f t="shared" si="12"/>
        <v>0</v>
      </c>
      <c r="AD19" s="104"/>
    </row>
    <row r="20" spans="1:31" s="71" customFormat="1" ht="18" customHeight="1">
      <c r="A20" s="477">
        <v>10605990</v>
      </c>
      <c r="B20" s="185" t="s">
        <v>481</v>
      </c>
      <c r="C20" s="185"/>
      <c r="D20" s="74"/>
      <c r="E20" s="130"/>
      <c r="F20" s="85"/>
      <c r="G20" s="67"/>
      <c r="H20" s="68"/>
      <c r="I20" s="67"/>
      <c r="J20" s="68"/>
      <c r="K20" s="113"/>
      <c r="L20" s="70"/>
      <c r="M20" s="67"/>
      <c r="N20" s="68"/>
      <c r="O20" s="195"/>
      <c r="P20" s="112"/>
      <c r="Q20" s="69"/>
      <c r="R20" s="459"/>
      <c r="S20" s="67"/>
      <c r="T20" s="68"/>
      <c r="U20" s="67"/>
      <c r="V20" s="68"/>
      <c r="W20" s="113"/>
      <c r="X20" s="66"/>
      <c r="Y20" s="67"/>
      <c r="Z20" s="68"/>
      <c r="AA20" s="67"/>
      <c r="AB20" s="68"/>
      <c r="AC20" s="69"/>
      <c r="AD20" s="104"/>
    </row>
    <row r="21" spans="1:31" s="267" customFormat="1" ht="19" customHeight="1">
      <c r="A21" s="25"/>
      <c r="B21" s="319" t="s">
        <v>482</v>
      </c>
      <c r="C21" s="150">
        <f t="shared" si="0"/>
        <v>3</v>
      </c>
      <c r="D21" s="326">
        <v>85000</v>
      </c>
      <c r="E21" s="380">
        <f t="shared" si="1"/>
        <v>255000</v>
      </c>
      <c r="F21" s="85"/>
      <c r="G21" s="67">
        <f t="shared" si="2"/>
        <v>0</v>
      </c>
      <c r="H21" s="68"/>
      <c r="I21" s="67">
        <f t="shared" si="3"/>
        <v>0</v>
      </c>
      <c r="J21" s="68"/>
      <c r="K21" s="113">
        <f t="shared" si="4"/>
        <v>0</v>
      </c>
      <c r="L21" s="70"/>
      <c r="M21" s="67">
        <f t="shared" si="5"/>
        <v>0</v>
      </c>
      <c r="N21" s="68"/>
      <c r="O21" s="67">
        <f t="shared" si="13"/>
        <v>0</v>
      </c>
      <c r="P21" s="112"/>
      <c r="Q21" s="69">
        <f t="shared" si="6"/>
        <v>0</v>
      </c>
      <c r="R21" s="459"/>
      <c r="S21" s="67">
        <f t="shared" si="7"/>
        <v>0</v>
      </c>
      <c r="T21" s="68">
        <v>3</v>
      </c>
      <c r="U21" s="195">
        <f t="shared" si="8"/>
        <v>255000</v>
      </c>
      <c r="V21" s="68"/>
      <c r="W21" s="113">
        <f t="shared" si="9"/>
        <v>0</v>
      </c>
      <c r="X21" s="66"/>
      <c r="Y21" s="67">
        <f t="shared" si="10"/>
        <v>0</v>
      </c>
      <c r="Z21" s="68"/>
      <c r="AA21" s="67">
        <f t="shared" si="11"/>
        <v>0</v>
      </c>
      <c r="AB21" s="68"/>
      <c r="AC21" s="69">
        <f t="shared" si="12"/>
        <v>0</v>
      </c>
      <c r="AD21" s="104"/>
    </row>
    <row r="22" spans="1:31" s="267" customFormat="1" ht="23.5" customHeight="1">
      <c r="A22" s="25"/>
      <c r="B22" s="319" t="s">
        <v>483</v>
      </c>
      <c r="C22" s="150">
        <f t="shared" si="0"/>
        <v>1</v>
      </c>
      <c r="D22" s="326">
        <v>100000</v>
      </c>
      <c r="E22" s="380">
        <f t="shared" si="1"/>
        <v>100000</v>
      </c>
      <c r="F22" s="85"/>
      <c r="G22" s="67">
        <f t="shared" si="2"/>
        <v>0</v>
      </c>
      <c r="H22" s="68"/>
      <c r="I22" s="67">
        <f t="shared" si="3"/>
        <v>0</v>
      </c>
      <c r="J22" s="68"/>
      <c r="K22" s="113">
        <f t="shared" si="4"/>
        <v>0</v>
      </c>
      <c r="L22" s="70"/>
      <c r="M22" s="67">
        <f t="shared" si="5"/>
        <v>0</v>
      </c>
      <c r="N22" s="68">
        <v>1</v>
      </c>
      <c r="O22" s="67">
        <f t="shared" si="13"/>
        <v>100000</v>
      </c>
      <c r="P22" s="112"/>
      <c r="Q22" s="69">
        <f t="shared" si="6"/>
        <v>0</v>
      </c>
      <c r="R22" s="459"/>
      <c r="S22" s="67">
        <f t="shared" si="7"/>
        <v>0</v>
      </c>
      <c r="T22" s="68"/>
      <c r="U22" s="67">
        <f t="shared" si="8"/>
        <v>0</v>
      </c>
      <c r="V22" s="68"/>
      <c r="W22" s="113">
        <f t="shared" si="9"/>
        <v>0</v>
      </c>
      <c r="X22" s="66"/>
      <c r="Y22" s="67">
        <f t="shared" si="10"/>
        <v>0</v>
      </c>
      <c r="Z22" s="68"/>
      <c r="AA22" s="67">
        <f t="shared" si="11"/>
        <v>0</v>
      </c>
      <c r="AB22" s="68"/>
      <c r="AC22" s="69">
        <f t="shared" si="12"/>
        <v>0</v>
      </c>
      <c r="AD22" s="104"/>
    </row>
    <row r="23" spans="1:31" s="267" customFormat="1" ht="19" customHeight="1">
      <c r="A23" s="25"/>
      <c r="B23" s="407" t="s">
        <v>484</v>
      </c>
      <c r="C23" s="150">
        <f t="shared" si="0"/>
        <v>1</v>
      </c>
      <c r="D23" s="326">
        <v>165000</v>
      </c>
      <c r="E23" s="380">
        <f t="shared" si="1"/>
        <v>165000</v>
      </c>
      <c r="F23" s="85"/>
      <c r="G23" s="67">
        <f t="shared" si="2"/>
        <v>0</v>
      </c>
      <c r="H23" s="68"/>
      <c r="I23" s="67">
        <f t="shared" si="3"/>
        <v>0</v>
      </c>
      <c r="J23" s="68"/>
      <c r="K23" s="113">
        <f t="shared" si="4"/>
        <v>0</v>
      </c>
      <c r="L23" s="70"/>
      <c r="M23" s="67">
        <f t="shared" si="5"/>
        <v>0</v>
      </c>
      <c r="N23" s="68"/>
      <c r="O23" s="67">
        <f t="shared" si="13"/>
        <v>0</v>
      </c>
      <c r="P23" s="112"/>
      <c r="Q23" s="69">
        <f t="shared" si="6"/>
        <v>0</v>
      </c>
      <c r="R23" s="459"/>
      <c r="S23" s="67">
        <f t="shared" si="7"/>
        <v>0</v>
      </c>
      <c r="T23" s="68"/>
      <c r="U23" s="67">
        <f t="shared" si="8"/>
        <v>0</v>
      </c>
      <c r="V23" s="68"/>
      <c r="W23" s="113">
        <f t="shared" si="9"/>
        <v>0</v>
      </c>
      <c r="X23" s="66"/>
      <c r="Y23" s="67">
        <f t="shared" si="10"/>
        <v>0</v>
      </c>
      <c r="Z23" s="68">
        <v>1</v>
      </c>
      <c r="AA23" s="195">
        <f t="shared" si="11"/>
        <v>165000</v>
      </c>
      <c r="AB23" s="68"/>
      <c r="AC23" s="69">
        <f t="shared" si="12"/>
        <v>0</v>
      </c>
      <c r="AD23" s="104"/>
    </row>
    <row r="24" spans="1:31" s="267" customFormat="1" ht="19" customHeight="1">
      <c r="A24" s="25"/>
      <c r="B24" s="407" t="s">
        <v>485</v>
      </c>
      <c r="C24" s="150">
        <f t="shared" si="0"/>
        <v>2</v>
      </c>
      <c r="D24" s="326">
        <v>40000</v>
      </c>
      <c r="E24" s="380">
        <f t="shared" si="1"/>
        <v>80000</v>
      </c>
      <c r="F24" s="85"/>
      <c r="G24" s="67">
        <f t="shared" si="2"/>
        <v>0</v>
      </c>
      <c r="H24" s="68">
        <v>2</v>
      </c>
      <c r="I24" s="67">
        <f t="shared" si="3"/>
        <v>80000</v>
      </c>
      <c r="J24" s="68"/>
      <c r="K24" s="113">
        <f t="shared" si="4"/>
        <v>0</v>
      </c>
      <c r="L24" s="70"/>
      <c r="M24" s="67">
        <f t="shared" si="5"/>
        <v>0</v>
      </c>
      <c r="N24" s="68"/>
      <c r="O24" s="67">
        <f t="shared" si="13"/>
        <v>0</v>
      </c>
      <c r="P24" s="112"/>
      <c r="Q24" s="69">
        <f t="shared" si="6"/>
        <v>0</v>
      </c>
      <c r="R24" s="459"/>
      <c r="S24" s="67">
        <f t="shared" si="7"/>
        <v>0</v>
      </c>
      <c r="T24" s="68"/>
      <c r="U24" s="67">
        <f t="shared" si="8"/>
        <v>0</v>
      </c>
      <c r="V24" s="68"/>
      <c r="W24" s="113">
        <f t="shared" si="9"/>
        <v>0</v>
      </c>
      <c r="X24" s="66"/>
      <c r="Y24" s="67">
        <f t="shared" si="10"/>
        <v>0</v>
      </c>
      <c r="Z24" s="68"/>
      <c r="AA24" s="67">
        <f t="shared" si="11"/>
        <v>0</v>
      </c>
      <c r="AB24" s="68"/>
      <c r="AC24" s="69">
        <f t="shared" si="12"/>
        <v>0</v>
      </c>
      <c r="AD24" s="104"/>
    </row>
    <row r="25" spans="1:31" s="267" customFormat="1" ht="19" customHeight="1">
      <c r="A25" s="25"/>
      <c r="B25" s="407" t="s">
        <v>486</v>
      </c>
      <c r="C25" s="150">
        <f t="shared" si="0"/>
        <v>1</v>
      </c>
      <c r="D25" s="326">
        <v>30000</v>
      </c>
      <c r="E25" s="380">
        <f t="shared" si="1"/>
        <v>30000</v>
      </c>
      <c r="F25" s="85"/>
      <c r="G25" s="67">
        <f t="shared" si="2"/>
        <v>0</v>
      </c>
      <c r="H25" s="68"/>
      <c r="I25" s="67">
        <f t="shared" si="3"/>
        <v>0</v>
      </c>
      <c r="J25" s="68"/>
      <c r="K25" s="113">
        <f t="shared" si="4"/>
        <v>0</v>
      </c>
      <c r="L25" s="70"/>
      <c r="M25" s="67">
        <f t="shared" si="5"/>
        <v>0</v>
      </c>
      <c r="N25" s="68"/>
      <c r="O25" s="67">
        <f t="shared" ref="O25:O47" si="14">N25*D25</f>
        <v>0</v>
      </c>
      <c r="P25" s="112"/>
      <c r="Q25" s="69">
        <f t="shared" si="6"/>
        <v>0</v>
      </c>
      <c r="R25" s="459"/>
      <c r="S25" s="67">
        <f t="shared" si="7"/>
        <v>0</v>
      </c>
      <c r="T25" s="68"/>
      <c r="U25" s="67">
        <f t="shared" si="8"/>
        <v>0</v>
      </c>
      <c r="V25" s="68"/>
      <c r="W25" s="113">
        <f t="shared" si="9"/>
        <v>0</v>
      </c>
      <c r="X25" s="66"/>
      <c r="Y25" s="67">
        <f t="shared" si="10"/>
        <v>0</v>
      </c>
      <c r="Z25" s="68">
        <v>1</v>
      </c>
      <c r="AA25" s="67">
        <f t="shared" si="11"/>
        <v>30000</v>
      </c>
      <c r="AB25" s="68"/>
      <c r="AC25" s="69">
        <f t="shared" si="12"/>
        <v>0</v>
      </c>
      <c r="AD25" s="104"/>
    </row>
    <row r="26" spans="1:31" s="267" customFormat="1" ht="19" customHeight="1">
      <c r="A26" s="25"/>
      <c r="B26" s="407" t="s">
        <v>487</v>
      </c>
      <c r="C26" s="150">
        <f t="shared" si="0"/>
        <v>1</v>
      </c>
      <c r="D26" s="326">
        <v>200000</v>
      </c>
      <c r="E26" s="380">
        <f t="shared" si="1"/>
        <v>200000</v>
      </c>
      <c r="F26" s="85"/>
      <c r="G26" s="67">
        <f t="shared" si="2"/>
        <v>0</v>
      </c>
      <c r="H26" s="68"/>
      <c r="I26" s="67">
        <f t="shared" si="3"/>
        <v>0</v>
      </c>
      <c r="J26" s="68">
        <v>1</v>
      </c>
      <c r="K26" s="449">
        <f t="shared" si="4"/>
        <v>200000</v>
      </c>
      <c r="L26" s="70"/>
      <c r="M26" s="67">
        <f t="shared" si="5"/>
        <v>0</v>
      </c>
      <c r="N26" s="68"/>
      <c r="O26" s="67">
        <f t="shared" si="14"/>
        <v>0</v>
      </c>
      <c r="P26" s="112"/>
      <c r="Q26" s="69">
        <f t="shared" si="6"/>
        <v>0</v>
      </c>
      <c r="R26" s="459"/>
      <c r="S26" s="67">
        <f t="shared" si="7"/>
        <v>0</v>
      </c>
      <c r="T26" s="68"/>
      <c r="U26" s="67">
        <f t="shared" si="8"/>
        <v>0</v>
      </c>
      <c r="V26" s="68"/>
      <c r="W26" s="113">
        <f t="shared" si="9"/>
        <v>0</v>
      </c>
      <c r="X26" s="66"/>
      <c r="Y26" s="67">
        <f t="shared" si="10"/>
        <v>0</v>
      </c>
      <c r="Z26" s="68"/>
      <c r="AA26" s="67">
        <f t="shared" si="11"/>
        <v>0</v>
      </c>
      <c r="AB26" s="68"/>
      <c r="AC26" s="69">
        <f t="shared" si="12"/>
        <v>0</v>
      </c>
      <c r="AD26" s="104"/>
    </row>
    <row r="27" spans="1:31" s="267" customFormat="1" ht="19" customHeight="1">
      <c r="A27" s="25"/>
      <c r="B27" s="407" t="s">
        <v>488</v>
      </c>
      <c r="C27" s="150">
        <f t="shared" si="0"/>
        <v>1</v>
      </c>
      <c r="D27" s="326">
        <v>500000</v>
      </c>
      <c r="E27" s="380">
        <f t="shared" si="1"/>
        <v>500000</v>
      </c>
      <c r="F27" s="85"/>
      <c r="G27" s="67">
        <f t="shared" si="2"/>
        <v>0</v>
      </c>
      <c r="H27" s="68"/>
      <c r="I27" s="67">
        <f t="shared" si="3"/>
        <v>0</v>
      </c>
      <c r="J27" s="68"/>
      <c r="K27" s="113">
        <f t="shared" si="4"/>
        <v>0</v>
      </c>
      <c r="L27" s="70"/>
      <c r="M27" s="67">
        <f t="shared" si="5"/>
        <v>0</v>
      </c>
      <c r="N27" s="68"/>
      <c r="O27" s="67">
        <f t="shared" si="14"/>
        <v>0</v>
      </c>
      <c r="P27" s="112">
        <v>1</v>
      </c>
      <c r="Q27" s="406">
        <f t="shared" si="6"/>
        <v>500000</v>
      </c>
      <c r="R27" s="459"/>
      <c r="S27" s="67">
        <f t="shared" si="7"/>
        <v>0</v>
      </c>
      <c r="T27" s="68"/>
      <c r="U27" s="67">
        <f t="shared" si="8"/>
        <v>0</v>
      </c>
      <c r="V27" s="68"/>
      <c r="W27" s="113">
        <f t="shared" si="9"/>
        <v>0</v>
      </c>
      <c r="X27" s="66"/>
      <c r="Y27" s="67">
        <f t="shared" si="10"/>
        <v>0</v>
      </c>
      <c r="Z27" s="68"/>
      <c r="AA27" s="67">
        <f t="shared" si="11"/>
        <v>0</v>
      </c>
      <c r="AB27" s="68"/>
      <c r="AC27" s="69">
        <f t="shared" si="12"/>
        <v>0</v>
      </c>
      <c r="AD27" s="104"/>
      <c r="AE27" s="266"/>
    </row>
    <row r="28" spans="1:31" s="71" customFormat="1" ht="18" customHeight="1">
      <c r="A28" s="88">
        <v>50203010</v>
      </c>
      <c r="B28" s="89" t="s">
        <v>63</v>
      </c>
      <c r="C28" s="73"/>
      <c r="D28" s="86"/>
      <c r="E28" s="130"/>
      <c r="F28" s="85"/>
      <c r="G28" s="67"/>
      <c r="H28" s="68"/>
      <c r="I28" s="67"/>
      <c r="J28" s="68"/>
      <c r="K28" s="113"/>
      <c r="L28" s="70"/>
      <c r="M28" s="67"/>
      <c r="N28" s="68"/>
      <c r="O28" s="67"/>
      <c r="P28" s="112"/>
      <c r="Q28" s="69"/>
      <c r="R28" s="459"/>
      <c r="S28" s="67"/>
      <c r="T28" s="68"/>
      <c r="U28" s="67"/>
      <c r="V28" s="68"/>
      <c r="W28" s="113"/>
      <c r="X28" s="66"/>
      <c r="Y28" s="67"/>
      <c r="Z28" s="68"/>
      <c r="AA28" s="67"/>
      <c r="AB28" s="68"/>
      <c r="AC28" s="69"/>
      <c r="AD28" s="104"/>
    </row>
    <row r="29" spans="1:31" s="267" customFormat="1" ht="18" customHeight="1">
      <c r="A29" s="25"/>
      <c r="B29" s="151" t="s">
        <v>159</v>
      </c>
      <c r="C29" s="150">
        <f t="shared" si="0"/>
        <v>3</v>
      </c>
      <c r="D29" s="152">
        <v>50</v>
      </c>
      <c r="E29" s="380">
        <f t="shared" si="1"/>
        <v>150</v>
      </c>
      <c r="F29" s="85"/>
      <c r="G29" s="67">
        <f t="shared" si="2"/>
        <v>0</v>
      </c>
      <c r="H29" s="68"/>
      <c r="I29" s="67">
        <f t="shared" si="3"/>
        <v>0</v>
      </c>
      <c r="J29" s="68"/>
      <c r="K29" s="113">
        <f t="shared" si="4"/>
        <v>0</v>
      </c>
      <c r="L29" s="70"/>
      <c r="M29" s="67">
        <f t="shared" si="5"/>
        <v>0</v>
      </c>
      <c r="N29" s="68"/>
      <c r="O29" s="67">
        <f t="shared" si="14"/>
        <v>0</v>
      </c>
      <c r="P29" s="112"/>
      <c r="Q29" s="69">
        <f t="shared" si="6"/>
        <v>0</v>
      </c>
      <c r="R29" s="459"/>
      <c r="S29" s="67">
        <f t="shared" si="7"/>
        <v>0</v>
      </c>
      <c r="T29" s="68"/>
      <c r="U29" s="67">
        <f t="shared" si="8"/>
        <v>0</v>
      </c>
      <c r="V29" s="68"/>
      <c r="W29" s="113">
        <f t="shared" si="9"/>
        <v>0</v>
      </c>
      <c r="X29" s="452">
        <v>3</v>
      </c>
      <c r="Y29" s="67">
        <f t="shared" si="10"/>
        <v>150</v>
      </c>
      <c r="Z29" s="115"/>
      <c r="AA29" s="67">
        <f t="shared" si="11"/>
        <v>0</v>
      </c>
      <c r="AB29" s="68"/>
      <c r="AC29" s="69">
        <f t="shared" si="12"/>
        <v>0</v>
      </c>
      <c r="AD29" s="104"/>
    </row>
    <row r="30" spans="1:31" s="267" customFormat="1" ht="18" customHeight="1">
      <c r="A30" s="25"/>
      <c r="B30" s="153" t="s">
        <v>160</v>
      </c>
      <c r="C30" s="150">
        <f t="shared" si="0"/>
        <v>8</v>
      </c>
      <c r="D30" s="82">
        <v>25</v>
      </c>
      <c r="E30" s="380">
        <f t="shared" si="1"/>
        <v>200</v>
      </c>
      <c r="F30" s="85"/>
      <c r="G30" s="67">
        <f t="shared" ref="G30:G47" si="15">F30*D30</f>
        <v>0</v>
      </c>
      <c r="H30" s="68"/>
      <c r="I30" s="67">
        <f t="shared" si="3"/>
        <v>0</v>
      </c>
      <c r="J30" s="68"/>
      <c r="K30" s="113">
        <f t="shared" si="4"/>
        <v>0</v>
      </c>
      <c r="L30" s="70"/>
      <c r="M30" s="67">
        <f t="shared" si="5"/>
        <v>0</v>
      </c>
      <c r="N30" s="68"/>
      <c r="O30" s="67">
        <f t="shared" si="14"/>
        <v>0</v>
      </c>
      <c r="P30" s="112"/>
      <c r="Q30" s="69">
        <f t="shared" si="6"/>
        <v>0</v>
      </c>
      <c r="R30" s="459"/>
      <c r="S30" s="67">
        <f t="shared" si="7"/>
        <v>0</v>
      </c>
      <c r="T30" s="68"/>
      <c r="U30" s="67">
        <f t="shared" si="8"/>
        <v>0</v>
      </c>
      <c r="V30" s="68"/>
      <c r="W30" s="113">
        <f t="shared" si="9"/>
        <v>0</v>
      </c>
      <c r="X30" s="453">
        <v>8</v>
      </c>
      <c r="Y30" s="67">
        <f t="shared" si="10"/>
        <v>200</v>
      </c>
      <c r="Z30" s="115"/>
      <c r="AA30" s="67">
        <f t="shared" si="11"/>
        <v>0</v>
      </c>
      <c r="AB30" s="68"/>
      <c r="AC30" s="69">
        <f t="shared" si="12"/>
        <v>0</v>
      </c>
      <c r="AD30" s="104"/>
    </row>
    <row r="31" spans="1:31" s="267" customFormat="1" ht="18" customHeight="1">
      <c r="A31" s="25"/>
      <c r="B31" s="153" t="s">
        <v>161</v>
      </c>
      <c r="C31" s="150">
        <f t="shared" si="0"/>
        <v>5</v>
      </c>
      <c r="D31" s="82">
        <v>100</v>
      </c>
      <c r="E31" s="380">
        <f t="shared" si="1"/>
        <v>500</v>
      </c>
      <c r="F31" s="85"/>
      <c r="G31" s="67">
        <f t="shared" si="15"/>
        <v>0</v>
      </c>
      <c r="H31" s="68"/>
      <c r="I31" s="67">
        <f t="shared" si="3"/>
        <v>0</v>
      </c>
      <c r="J31" s="68"/>
      <c r="K31" s="113">
        <f t="shared" si="4"/>
        <v>0</v>
      </c>
      <c r="L31" s="70"/>
      <c r="M31" s="67">
        <f t="shared" si="5"/>
        <v>0</v>
      </c>
      <c r="N31" s="68"/>
      <c r="O31" s="67">
        <f t="shared" si="14"/>
        <v>0</v>
      </c>
      <c r="P31" s="112"/>
      <c r="Q31" s="69">
        <f t="shared" si="6"/>
        <v>0</v>
      </c>
      <c r="R31" s="459"/>
      <c r="S31" s="67">
        <f t="shared" si="7"/>
        <v>0</v>
      </c>
      <c r="T31" s="68"/>
      <c r="U31" s="67">
        <f t="shared" si="8"/>
        <v>0</v>
      </c>
      <c r="V31" s="68"/>
      <c r="W31" s="113">
        <f t="shared" si="9"/>
        <v>0</v>
      </c>
      <c r="X31" s="453">
        <v>5</v>
      </c>
      <c r="Y31" s="67">
        <f t="shared" si="10"/>
        <v>500</v>
      </c>
      <c r="Z31" s="115"/>
      <c r="AA31" s="67">
        <f t="shared" si="11"/>
        <v>0</v>
      </c>
      <c r="AB31" s="68"/>
      <c r="AC31" s="69">
        <f t="shared" si="12"/>
        <v>0</v>
      </c>
      <c r="AD31" s="104"/>
    </row>
    <row r="32" spans="1:31" s="267" customFormat="1" ht="18" customHeight="1">
      <c r="A32" s="25"/>
      <c r="B32" s="153" t="s">
        <v>162</v>
      </c>
      <c r="C32" s="150">
        <f t="shared" si="0"/>
        <v>2</v>
      </c>
      <c r="D32" s="82">
        <v>30</v>
      </c>
      <c r="E32" s="380">
        <f t="shared" si="1"/>
        <v>60</v>
      </c>
      <c r="F32" s="85"/>
      <c r="G32" s="67">
        <f t="shared" si="15"/>
        <v>0</v>
      </c>
      <c r="H32" s="68"/>
      <c r="I32" s="67">
        <f t="shared" si="3"/>
        <v>0</v>
      </c>
      <c r="J32" s="68"/>
      <c r="K32" s="113">
        <f t="shared" si="4"/>
        <v>0</v>
      </c>
      <c r="L32" s="70"/>
      <c r="M32" s="67">
        <f t="shared" si="5"/>
        <v>0</v>
      </c>
      <c r="N32" s="68"/>
      <c r="O32" s="67">
        <f t="shared" si="14"/>
        <v>0</v>
      </c>
      <c r="P32" s="112"/>
      <c r="Q32" s="69">
        <f t="shared" si="6"/>
        <v>0</v>
      </c>
      <c r="R32" s="459"/>
      <c r="S32" s="67">
        <f t="shared" si="7"/>
        <v>0</v>
      </c>
      <c r="T32" s="68"/>
      <c r="U32" s="67">
        <f t="shared" si="8"/>
        <v>0</v>
      </c>
      <c r="V32" s="68"/>
      <c r="W32" s="113">
        <f t="shared" si="9"/>
        <v>0</v>
      </c>
      <c r="X32" s="453">
        <v>2</v>
      </c>
      <c r="Y32" s="67">
        <f t="shared" si="10"/>
        <v>60</v>
      </c>
      <c r="Z32" s="115"/>
      <c r="AA32" s="67">
        <f t="shared" si="11"/>
        <v>0</v>
      </c>
      <c r="AB32" s="68"/>
      <c r="AC32" s="69">
        <f t="shared" si="12"/>
        <v>0</v>
      </c>
      <c r="AD32" s="104"/>
    </row>
    <row r="33" spans="1:30" s="267" customFormat="1" ht="18" customHeight="1">
      <c r="A33" s="25"/>
      <c r="B33" s="153" t="s">
        <v>493</v>
      </c>
      <c r="C33" s="150">
        <f t="shared" si="0"/>
        <v>1</v>
      </c>
      <c r="D33" s="82">
        <v>50</v>
      </c>
      <c r="E33" s="380">
        <f t="shared" si="1"/>
        <v>50</v>
      </c>
      <c r="F33" s="85"/>
      <c r="G33" s="67">
        <f t="shared" si="15"/>
        <v>0</v>
      </c>
      <c r="H33" s="68"/>
      <c r="I33" s="67">
        <f t="shared" si="3"/>
        <v>0</v>
      </c>
      <c r="J33" s="68"/>
      <c r="K33" s="113">
        <f t="shared" si="4"/>
        <v>0</v>
      </c>
      <c r="L33" s="70"/>
      <c r="M33" s="67">
        <f t="shared" si="5"/>
        <v>0</v>
      </c>
      <c r="N33" s="68"/>
      <c r="O33" s="67">
        <f t="shared" si="14"/>
        <v>0</v>
      </c>
      <c r="P33" s="112"/>
      <c r="Q33" s="69">
        <f t="shared" si="6"/>
        <v>0</v>
      </c>
      <c r="R33" s="459"/>
      <c r="S33" s="67">
        <f t="shared" si="7"/>
        <v>0</v>
      </c>
      <c r="T33" s="68"/>
      <c r="U33" s="67">
        <f t="shared" si="8"/>
        <v>0</v>
      </c>
      <c r="V33" s="68"/>
      <c r="W33" s="113">
        <f t="shared" si="9"/>
        <v>0</v>
      </c>
      <c r="X33" s="453">
        <v>1</v>
      </c>
      <c r="Y33" s="67">
        <f t="shared" si="10"/>
        <v>50</v>
      </c>
      <c r="Z33" s="115"/>
      <c r="AA33" s="67">
        <f t="shared" si="11"/>
        <v>0</v>
      </c>
      <c r="AB33" s="68"/>
      <c r="AC33" s="69">
        <f t="shared" si="12"/>
        <v>0</v>
      </c>
      <c r="AD33" s="104"/>
    </row>
    <row r="34" spans="1:30" s="267" customFormat="1" ht="18" customHeight="1">
      <c r="A34" s="25"/>
      <c r="B34" s="153" t="s">
        <v>494</v>
      </c>
      <c r="C34" s="150">
        <f t="shared" si="0"/>
        <v>1</v>
      </c>
      <c r="D34" s="82">
        <v>75</v>
      </c>
      <c r="E34" s="380">
        <f t="shared" si="1"/>
        <v>75</v>
      </c>
      <c r="F34" s="85"/>
      <c r="G34" s="67">
        <f t="shared" si="15"/>
        <v>0</v>
      </c>
      <c r="H34" s="68"/>
      <c r="I34" s="67">
        <f t="shared" si="3"/>
        <v>0</v>
      </c>
      <c r="J34" s="68"/>
      <c r="K34" s="113">
        <f t="shared" si="4"/>
        <v>0</v>
      </c>
      <c r="L34" s="70"/>
      <c r="M34" s="67">
        <f t="shared" si="5"/>
        <v>0</v>
      </c>
      <c r="N34" s="68"/>
      <c r="O34" s="67">
        <f t="shared" si="14"/>
        <v>0</v>
      </c>
      <c r="P34" s="112"/>
      <c r="Q34" s="69">
        <f t="shared" si="6"/>
        <v>0</v>
      </c>
      <c r="R34" s="459"/>
      <c r="S34" s="67">
        <f t="shared" si="7"/>
        <v>0</v>
      </c>
      <c r="T34" s="68"/>
      <c r="U34" s="67">
        <f t="shared" si="8"/>
        <v>0</v>
      </c>
      <c r="V34" s="68"/>
      <c r="W34" s="113">
        <f t="shared" si="9"/>
        <v>0</v>
      </c>
      <c r="X34" s="453">
        <v>1</v>
      </c>
      <c r="Y34" s="67">
        <f t="shared" si="10"/>
        <v>75</v>
      </c>
      <c r="Z34" s="115"/>
      <c r="AA34" s="67">
        <f t="shared" si="11"/>
        <v>0</v>
      </c>
      <c r="AB34" s="68"/>
      <c r="AC34" s="69">
        <f t="shared" si="12"/>
        <v>0</v>
      </c>
      <c r="AD34" s="104"/>
    </row>
    <row r="35" spans="1:30" s="267" customFormat="1" ht="18" customHeight="1">
      <c r="A35" s="25"/>
      <c r="B35" s="153" t="s">
        <v>164</v>
      </c>
      <c r="C35" s="150">
        <f t="shared" si="0"/>
        <v>1</v>
      </c>
      <c r="D35" s="82">
        <v>20</v>
      </c>
      <c r="E35" s="380">
        <f t="shared" si="1"/>
        <v>20</v>
      </c>
      <c r="F35" s="85"/>
      <c r="G35" s="67">
        <f t="shared" si="15"/>
        <v>0</v>
      </c>
      <c r="H35" s="68"/>
      <c r="I35" s="67">
        <f t="shared" si="3"/>
        <v>0</v>
      </c>
      <c r="J35" s="68"/>
      <c r="K35" s="113">
        <f t="shared" si="4"/>
        <v>0</v>
      </c>
      <c r="L35" s="70"/>
      <c r="M35" s="67">
        <f t="shared" si="5"/>
        <v>0</v>
      </c>
      <c r="N35" s="68"/>
      <c r="O35" s="67">
        <f t="shared" si="14"/>
        <v>0</v>
      </c>
      <c r="P35" s="112"/>
      <c r="Q35" s="69">
        <f t="shared" si="6"/>
        <v>0</v>
      </c>
      <c r="R35" s="459"/>
      <c r="S35" s="67">
        <f t="shared" si="7"/>
        <v>0</v>
      </c>
      <c r="T35" s="68"/>
      <c r="U35" s="67">
        <f t="shared" si="8"/>
        <v>0</v>
      </c>
      <c r="V35" s="68"/>
      <c r="W35" s="113">
        <f t="shared" si="9"/>
        <v>0</v>
      </c>
      <c r="X35" s="453">
        <v>1</v>
      </c>
      <c r="Y35" s="67">
        <f t="shared" si="10"/>
        <v>20</v>
      </c>
      <c r="Z35" s="115"/>
      <c r="AA35" s="67">
        <f t="shared" si="11"/>
        <v>0</v>
      </c>
      <c r="AB35" s="68"/>
      <c r="AC35" s="69">
        <f t="shared" si="12"/>
        <v>0</v>
      </c>
      <c r="AD35" s="104"/>
    </row>
    <row r="36" spans="1:30" s="267" customFormat="1" ht="18" customHeight="1">
      <c r="A36" s="25"/>
      <c r="B36" s="153" t="s">
        <v>165</v>
      </c>
      <c r="C36" s="150">
        <f t="shared" si="0"/>
        <v>50</v>
      </c>
      <c r="D36" s="82">
        <v>180</v>
      </c>
      <c r="E36" s="380">
        <f t="shared" si="1"/>
        <v>9000</v>
      </c>
      <c r="F36" s="85"/>
      <c r="G36" s="67">
        <f t="shared" si="15"/>
        <v>0</v>
      </c>
      <c r="H36" s="68"/>
      <c r="I36" s="67">
        <f t="shared" si="3"/>
        <v>0</v>
      </c>
      <c r="J36" s="68"/>
      <c r="K36" s="113">
        <f t="shared" si="4"/>
        <v>0</v>
      </c>
      <c r="L36" s="70"/>
      <c r="M36" s="67">
        <f t="shared" si="5"/>
        <v>0</v>
      </c>
      <c r="N36" s="68"/>
      <c r="O36" s="67">
        <f t="shared" si="14"/>
        <v>0</v>
      </c>
      <c r="P36" s="112"/>
      <c r="Q36" s="69">
        <f t="shared" si="6"/>
        <v>0</v>
      </c>
      <c r="R36" s="459"/>
      <c r="S36" s="67">
        <f t="shared" si="7"/>
        <v>0</v>
      </c>
      <c r="T36" s="68"/>
      <c r="U36" s="67">
        <f t="shared" si="8"/>
        <v>0</v>
      </c>
      <c r="V36" s="68"/>
      <c r="W36" s="113">
        <f t="shared" si="9"/>
        <v>0</v>
      </c>
      <c r="X36" s="453">
        <v>50</v>
      </c>
      <c r="Y36" s="67">
        <f t="shared" si="10"/>
        <v>9000</v>
      </c>
      <c r="Z36" s="115"/>
      <c r="AA36" s="67">
        <f t="shared" si="11"/>
        <v>0</v>
      </c>
      <c r="AB36" s="68"/>
      <c r="AC36" s="69">
        <f t="shared" si="12"/>
        <v>0</v>
      </c>
      <c r="AD36" s="104"/>
    </row>
    <row r="37" spans="1:30" s="267" customFormat="1" ht="18" customHeight="1">
      <c r="A37" s="25"/>
      <c r="B37" s="153" t="s">
        <v>166</v>
      </c>
      <c r="C37" s="150">
        <f t="shared" si="0"/>
        <v>40</v>
      </c>
      <c r="D37" s="82">
        <v>200</v>
      </c>
      <c r="E37" s="380">
        <f t="shared" si="1"/>
        <v>8000</v>
      </c>
      <c r="F37" s="85"/>
      <c r="G37" s="67">
        <f t="shared" si="15"/>
        <v>0</v>
      </c>
      <c r="H37" s="68"/>
      <c r="I37" s="67">
        <f t="shared" si="3"/>
        <v>0</v>
      </c>
      <c r="J37" s="68"/>
      <c r="K37" s="113">
        <f t="shared" si="4"/>
        <v>0</v>
      </c>
      <c r="L37" s="70"/>
      <c r="M37" s="67">
        <f t="shared" si="5"/>
        <v>0</v>
      </c>
      <c r="N37" s="68"/>
      <c r="O37" s="67">
        <f t="shared" si="14"/>
        <v>0</v>
      </c>
      <c r="P37" s="112"/>
      <c r="Q37" s="69">
        <f t="shared" si="6"/>
        <v>0</v>
      </c>
      <c r="R37" s="459"/>
      <c r="S37" s="67">
        <f t="shared" si="7"/>
        <v>0</v>
      </c>
      <c r="T37" s="68"/>
      <c r="U37" s="67">
        <f t="shared" si="8"/>
        <v>0</v>
      </c>
      <c r="V37" s="68"/>
      <c r="W37" s="113">
        <f t="shared" si="9"/>
        <v>0</v>
      </c>
      <c r="X37" s="453">
        <v>40</v>
      </c>
      <c r="Y37" s="67">
        <f t="shared" si="10"/>
        <v>8000</v>
      </c>
      <c r="Z37" s="115"/>
      <c r="AA37" s="67">
        <f t="shared" si="11"/>
        <v>0</v>
      </c>
      <c r="AB37" s="68"/>
      <c r="AC37" s="69">
        <f t="shared" si="12"/>
        <v>0</v>
      </c>
      <c r="AD37" s="104"/>
    </row>
    <row r="38" spans="1:30" s="267" customFormat="1" ht="18" customHeight="1">
      <c r="A38" s="25"/>
      <c r="B38" s="153" t="s">
        <v>168</v>
      </c>
      <c r="C38" s="150">
        <f t="shared" si="0"/>
        <v>1</v>
      </c>
      <c r="D38" s="82">
        <v>500</v>
      </c>
      <c r="E38" s="380">
        <f t="shared" si="1"/>
        <v>500</v>
      </c>
      <c r="F38" s="85"/>
      <c r="G38" s="67">
        <f t="shared" si="15"/>
        <v>0</v>
      </c>
      <c r="H38" s="68"/>
      <c r="I38" s="67">
        <f t="shared" si="3"/>
        <v>0</v>
      </c>
      <c r="J38" s="68"/>
      <c r="K38" s="113">
        <f t="shared" si="4"/>
        <v>0</v>
      </c>
      <c r="L38" s="70"/>
      <c r="M38" s="67">
        <f t="shared" si="5"/>
        <v>0</v>
      </c>
      <c r="N38" s="68"/>
      <c r="O38" s="67">
        <f t="shared" si="14"/>
        <v>0</v>
      </c>
      <c r="P38" s="112"/>
      <c r="Q38" s="69">
        <f t="shared" si="6"/>
        <v>0</v>
      </c>
      <c r="R38" s="459"/>
      <c r="S38" s="67">
        <f t="shared" si="7"/>
        <v>0</v>
      </c>
      <c r="T38" s="68"/>
      <c r="U38" s="67">
        <f t="shared" si="8"/>
        <v>0</v>
      </c>
      <c r="V38" s="68"/>
      <c r="W38" s="113">
        <f t="shared" si="9"/>
        <v>0</v>
      </c>
      <c r="X38" s="453">
        <v>1</v>
      </c>
      <c r="Y38" s="67">
        <f t="shared" si="10"/>
        <v>500</v>
      </c>
      <c r="Z38" s="115"/>
      <c r="AA38" s="67">
        <f t="shared" si="11"/>
        <v>0</v>
      </c>
      <c r="AB38" s="68"/>
      <c r="AC38" s="69">
        <f t="shared" si="12"/>
        <v>0</v>
      </c>
      <c r="AD38" s="104"/>
    </row>
    <row r="39" spans="1:30" s="267" customFormat="1" ht="18" customHeight="1">
      <c r="A39" s="25"/>
      <c r="B39" s="153" t="s">
        <v>169</v>
      </c>
      <c r="C39" s="150">
        <f t="shared" si="0"/>
        <v>1</v>
      </c>
      <c r="D39" s="82">
        <v>40</v>
      </c>
      <c r="E39" s="380">
        <f t="shared" si="1"/>
        <v>40</v>
      </c>
      <c r="F39" s="85"/>
      <c r="G39" s="67">
        <f t="shared" si="15"/>
        <v>0</v>
      </c>
      <c r="H39" s="68"/>
      <c r="I39" s="67">
        <f t="shared" si="3"/>
        <v>0</v>
      </c>
      <c r="J39" s="68"/>
      <c r="K39" s="113">
        <f t="shared" si="4"/>
        <v>0</v>
      </c>
      <c r="L39" s="70"/>
      <c r="M39" s="67">
        <f t="shared" si="5"/>
        <v>0</v>
      </c>
      <c r="N39" s="68"/>
      <c r="O39" s="67">
        <f t="shared" si="14"/>
        <v>0</v>
      </c>
      <c r="P39" s="112"/>
      <c r="Q39" s="69">
        <f t="shared" si="6"/>
        <v>0</v>
      </c>
      <c r="R39" s="459"/>
      <c r="S39" s="67">
        <f t="shared" si="7"/>
        <v>0</v>
      </c>
      <c r="T39" s="68"/>
      <c r="U39" s="67">
        <f t="shared" si="8"/>
        <v>0</v>
      </c>
      <c r="V39" s="68"/>
      <c r="W39" s="113">
        <f t="shared" si="9"/>
        <v>0</v>
      </c>
      <c r="X39" s="453">
        <v>1</v>
      </c>
      <c r="Y39" s="67">
        <f t="shared" si="10"/>
        <v>40</v>
      </c>
      <c r="Z39" s="115"/>
      <c r="AA39" s="67">
        <f t="shared" si="11"/>
        <v>0</v>
      </c>
      <c r="AB39" s="68"/>
      <c r="AC39" s="69">
        <f t="shared" si="12"/>
        <v>0</v>
      </c>
      <c r="AD39" s="104"/>
    </row>
    <row r="40" spans="1:30" s="267" customFormat="1" ht="18" customHeight="1">
      <c r="A40" s="25"/>
      <c r="B40" s="153" t="s">
        <v>170</v>
      </c>
      <c r="C40" s="150">
        <f t="shared" si="0"/>
        <v>1</v>
      </c>
      <c r="D40" s="82">
        <v>60</v>
      </c>
      <c r="E40" s="380">
        <f t="shared" si="1"/>
        <v>60</v>
      </c>
      <c r="F40" s="85"/>
      <c r="G40" s="67">
        <f t="shared" si="15"/>
        <v>0</v>
      </c>
      <c r="H40" s="68"/>
      <c r="I40" s="67">
        <f t="shared" si="3"/>
        <v>0</v>
      </c>
      <c r="J40" s="68"/>
      <c r="K40" s="113">
        <f t="shared" si="4"/>
        <v>0</v>
      </c>
      <c r="L40" s="70"/>
      <c r="M40" s="67">
        <f t="shared" si="5"/>
        <v>0</v>
      </c>
      <c r="N40" s="68"/>
      <c r="O40" s="67">
        <f t="shared" si="14"/>
        <v>0</v>
      </c>
      <c r="P40" s="112"/>
      <c r="Q40" s="69">
        <f t="shared" si="6"/>
        <v>0</v>
      </c>
      <c r="R40" s="459"/>
      <c r="S40" s="67">
        <f t="shared" si="7"/>
        <v>0</v>
      </c>
      <c r="T40" s="68"/>
      <c r="U40" s="67">
        <f t="shared" si="8"/>
        <v>0</v>
      </c>
      <c r="V40" s="68"/>
      <c r="W40" s="113">
        <f t="shared" si="9"/>
        <v>0</v>
      </c>
      <c r="X40" s="453">
        <v>1</v>
      </c>
      <c r="Y40" s="67">
        <f t="shared" si="10"/>
        <v>60</v>
      </c>
      <c r="Z40" s="115"/>
      <c r="AA40" s="67">
        <f t="shared" si="11"/>
        <v>0</v>
      </c>
      <c r="AB40" s="68"/>
      <c r="AC40" s="69">
        <f t="shared" si="12"/>
        <v>0</v>
      </c>
      <c r="AD40" s="104"/>
    </row>
    <row r="41" spans="1:30" s="267" customFormat="1" ht="18" customHeight="1">
      <c r="A41" s="25"/>
      <c r="B41" s="153" t="s">
        <v>175</v>
      </c>
      <c r="C41" s="150">
        <f t="shared" si="0"/>
        <v>30</v>
      </c>
      <c r="D41" s="82">
        <v>25</v>
      </c>
      <c r="E41" s="380">
        <f t="shared" si="1"/>
        <v>750</v>
      </c>
      <c r="F41" s="85"/>
      <c r="G41" s="67">
        <f t="shared" si="15"/>
        <v>0</v>
      </c>
      <c r="H41" s="68"/>
      <c r="I41" s="67">
        <f t="shared" si="3"/>
        <v>0</v>
      </c>
      <c r="J41" s="68"/>
      <c r="K41" s="113">
        <f t="shared" si="4"/>
        <v>0</v>
      </c>
      <c r="L41" s="70"/>
      <c r="M41" s="67">
        <f t="shared" si="5"/>
        <v>0</v>
      </c>
      <c r="N41" s="68"/>
      <c r="O41" s="67">
        <f t="shared" si="14"/>
        <v>0</v>
      </c>
      <c r="P41" s="112"/>
      <c r="Q41" s="69">
        <f t="shared" si="6"/>
        <v>0</v>
      </c>
      <c r="R41" s="459"/>
      <c r="S41" s="67">
        <f t="shared" si="7"/>
        <v>0</v>
      </c>
      <c r="T41" s="68"/>
      <c r="U41" s="67">
        <f t="shared" si="8"/>
        <v>0</v>
      </c>
      <c r="V41" s="68"/>
      <c r="W41" s="113">
        <f t="shared" si="9"/>
        <v>0</v>
      </c>
      <c r="X41" s="453">
        <v>30</v>
      </c>
      <c r="Y41" s="67">
        <f t="shared" si="10"/>
        <v>750</v>
      </c>
      <c r="Z41" s="115"/>
      <c r="AA41" s="67">
        <f t="shared" si="11"/>
        <v>0</v>
      </c>
      <c r="AB41" s="68"/>
      <c r="AC41" s="69">
        <f t="shared" si="12"/>
        <v>0</v>
      </c>
      <c r="AD41" s="104"/>
    </row>
    <row r="42" spans="1:30" s="267" customFormat="1" ht="18" customHeight="1">
      <c r="A42" s="25"/>
      <c r="B42" s="153" t="s">
        <v>177</v>
      </c>
      <c r="C42" s="150">
        <f t="shared" si="0"/>
        <v>1</v>
      </c>
      <c r="D42" s="82">
        <v>50</v>
      </c>
      <c r="E42" s="380">
        <f t="shared" si="1"/>
        <v>50</v>
      </c>
      <c r="F42" s="85"/>
      <c r="G42" s="67">
        <f t="shared" si="15"/>
        <v>0</v>
      </c>
      <c r="H42" s="68"/>
      <c r="I42" s="67">
        <f t="shared" si="3"/>
        <v>0</v>
      </c>
      <c r="J42" s="68"/>
      <c r="K42" s="113">
        <f t="shared" si="4"/>
        <v>0</v>
      </c>
      <c r="L42" s="70"/>
      <c r="M42" s="67">
        <f t="shared" si="5"/>
        <v>0</v>
      </c>
      <c r="N42" s="68"/>
      <c r="O42" s="67">
        <f t="shared" si="14"/>
        <v>0</v>
      </c>
      <c r="P42" s="112"/>
      <c r="Q42" s="69">
        <f t="shared" si="6"/>
        <v>0</v>
      </c>
      <c r="R42" s="459"/>
      <c r="S42" s="67">
        <f t="shared" si="7"/>
        <v>0</v>
      </c>
      <c r="T42" s="68"/>
      <c r="U42" s="67">
        <f t="shared" si="8"/>
        <v>0</v>
      </c>
      <c r="V42" s="68"/>
      <c r="W42" s="113">
        <f t="shared" si="9"/>
        <v>0</v>
      </c>
      <c r="X42" s="453">
        <v>1</v>
      </c>
      <c r="Y42" s="67">
        <f t="shared" si="10"/>
        <v>50</v>
      </c>
      <c r="Z42" s="115"/>
      <c r="AA42" s="67">
        <f t="shared" si="11"/>
        <v>0</v>
      </c>
      <c r="AB42" s="68"/>
      <c r="AC42" s="69">
        <f t="shared" si="12"/>
        <v>0</v>
      </c>
      <c r="AD42" s="104"/>
    </row>
    <row r="43" spans="1:30" s="267" customFormat="1" ht="18" customHeight="1">
      <c r="A43" s="25"/>
      <c r="B43" s="153" t="s">
        <v>183</v>
      </c>
      <c r="C43" s="150">
        <f t="shared" si="0"/>
        <v>10</v>
      </c>
      <c r="D43" s="82">
        <v>2</v>
      </c>
      <c r="E43" s="380">
        <f t="shared" si="1"/>
        <v>20</v>
      </c>
      <c r="F43" s="85"/>
      <c r="G43" s="67">
        <f t="shared" si="15"/>
        <v>0</v>
      </c>
      <c r="H43" s="68"/>
      <c r="I43" s="67">
        <f t="shared" si="3"/>
        <v>0</v>
      </c>
      <c r="J43" s="68"/>
      <c r="K43" s="113">
        <f t="shared" si="4"/>
        <v>0</v>
      </c>
      <c r="L43" s="70"/>
      <c r="M43" s="67">
        <f t="shared" si="5"/>
        <v>0</v>
      </c>
      <c r="N43" s="68"/>
      <c r="O43" s="67">
        <f t="shared" si="14"/>
        <v>0</v>
      </c>
      <c r="P43" s="112"/>
      <c r="Q43" s="69">
        <f t="shared" si="6"/>
        <v>0</v>
      </c>
      <c r="R43" s="459"/>
      <c r="S43" s="67">
        <f t="shared" si="7"/>
        <v>0</v>
      </c>
      <c r="T43" s="68"/>
      <c r="U43" s="67">
        <f t="shared" si="8"/>
        <v>0</v>
      </c>
      <c r="V43" s="68"/>
      <c r="W43" s="113">
        <f t="shared" si="9"/>
        <v>0</v>
      </c>
      <c r="X43" s="453">
        <v>10</v>
      </c>
      <c r="Y43" s="67">
        <f t="shared" si="10"/>
        <v>20</v>
      </c>
      <c r="Z43" s="115"/>
      <c r="AA43" s="67">
        <f t="shared" si="11"/>
        <v>0</v>
      </c>
      <c r="AB43" s="68"/>
      <c r="AC43" s="69">
        <f t="shared" si="12"/>
        <v>0</v>
      </c>
      <c r="AD43" s="104"/>
    </row>
    <row r="44" spans="1:30" s="267" customFormat="1" ht="18" customHeight="1">
      <c r="A44" s="25"/>
      <c r="B44" s="153" t="s">
        <v>184</v>
      </c>
      <c r="C44" s="150">
        <f t="shared" si="0"/>
        <v>10</v>
      </c>
      <c r="D44" s="82">
        <v>1.5</v>
      </c>
      <c r="E44" s="380">
        <f t="shared" si="1"/>
        <v>15</v>
      </c>
      <c r="F44" s="85"/>
      <c r="G44" s="67">
        <f t="shared" si="15"/>
        <v>0</v>
      </c>
      <c r="H44" s="68"/>
      <c r="I44" s="67">
        <f t="shared" si="3"/>
        <v>0</v>
      </c>
      <c r="J44" s="68"/>
      <c r="K44" s="113">
        <f t="shared" si="4"/>
        <v>0</v>
      </c>
      <c r="L44" s="70"/>
      <c r="M44" s="67">
        <f t="shared" si="5"/>
        <v>0</v>
      </c>
      <c r="N44" s="68"/>
      <c r="O44" s="67">
        <f t="shared" si="14"/>
        <v>0</v>
      </c>
      <c r="P44" s="112"/>
      <c r="Q44" s="69">
        <f t="shared" si="6"/>
        <v>0</v>
      </c>
      <c r="R44" s="459"/>
      <c r="S44" s="67">
        <f t="shared" si="7"/>
        <v>0</v>
      </c>
      <c r="T44" s="68"/>
      <c r="U44" s="67">
        <f t="shared" si="8"/>
        <v>0</v>
      </c>
      <c r="V44" s="68"/>
      <c r="W44" s="113">
        <f t="shared" si="9"/>
        <v>0</v>
      </c>
      <c r="X44" s="453">
        <v>10</v>
      </c>
      <c r="Y44" s="67">
        <f t="shared" si="10"/>
        <v>15</v>
      </c>
      <c r="Z44" s="115"/>
      <c r="AA44" s="67">
        <f t="shared" si="11"/>
        <v>0</v>
      </c>
      <c r="AB44" s="68"/>
      <c r="AC44" s="69">
        <f t="shared" si="12"/>
        <v>0</v>
      </c>
      <c r="AD44" s="104"/>
    </row>
    <row r="45" spans="1:30" s="267" customFormat="1" ht="18" customHeight="1">
      <c r="A45" s="25"/>
      <c r="B45" s="153" t="s">
        <v>497</v>
      </c>
      <c r="C45" s="150">
        <f t="shared" si="0"/>
        <v>1</v>
      </c>
      <c r="D45" s="82">
        <v>20</v>
      </c>
      <c r="E45" s="380">
        <f t="shared" si="1"/>
        <v>20</v>
      </c>
      <c r="F45" s="85"/>
      <c r="G45" s="67">
        <f t="shared" si="15"/>
        <v>0</v>
      </c>
      <c r="H45" s="68"/>
      <c r="I45" s="67">
        <f t="shared" si="3"/>
        <v>0</v>
      </c>
      <c r="J45" s="68"/>
      <c r="K45" s="113">
        <f t="shared" si="4"/>
        <v>0</v>
      </c>
      <c r="L45" s="70"/>
      <c r="M45" s="67">
        <f t="shared" si="5"/>
        <v>0</v>
      </c>
      <c r="N45" s="68"/>
      <c r="O45" s="67">
        <f t="shared" si="14"/>
        <v>0</v>
      </c>
      <c r="P45" s="112"/>
      <c r="Q45" s="69">
        <f t="shared" si="6"/>
        <v>0</v>
      </c>
      <c r="R45" s="459"/>
      <c r="S45" s="67">
        <f t="shared" si="7"/>
        <v>0</v>
      </c>
      <c r="T45" s="68"/>
      <c r="U45" s="67">
        <f t="shared" si="8"/>
        <v>0</v>
      </c>
      <c r="V45" s="68"/>
      <c r="W45" s="113">
        <f t="shared" si="9"/>
        <v>0</v>
      </c>
      <c r="X45" s="453">
        <v>1</v>
      </c>
      <c r="Y45" s="67">
        <f t="shared" si="10"/>
        <v>20</v>
      </c>
      <c r="Z45" s="115"/>
      <c r="AA45" s="67">
        <f t="shared" si="11"/>
        <v>0</v>
      </c>
      <c r="AB45" s="68"/>
      <c r="AC45" s="69">
        <f t="shared" si="12"/>
        <v>0</v>
      </c>
      <c r="AD45" s="104"/>
    </row>
    <row r="46" spans="1:30" s="267" customFormat="1" ht="18" customHeight="1">
      <c r="A46" s="25"/>
      <c r="B46" s="153" t="s">
        <v>185</v>
      </c>
      <c r="C46" s="150">
        <f t="shared" si="0"/>
        <v>1</v>
      </c>
      <c r="D46" s="82">
        <v>1750</v>
      </c>
      <c r="E46" s="380">
        <f t="shared" si="1"/>
        <v>1750</v>
      </c>
      <c r="F46" s="85"/>
      <c r="G46" s="67">
        <f t="shared" si="15"/>
        <v>0</v>
      </c>
      <c r="H46" s="68"/>
      <c r="I46" s="67">
        <f t="shared" si="3"/>
        <v>0</v>
      </c>
      <c r="J46" s="68"/>
      <c r="K46" s="113">
        <f t="shared" si="4"/>
        <v>0</v>
      </c>
      <c r="L46" s="70"/>
      <c r="M46" s="67">
        <f t="shared" si="5"/>
        <v>0</v>
      </c>
      <c r="N46" s="68"/>
      <c r="O46" s="67">
        <f t="shared" si="14"/>
        <v>0</v>
      </c>
      <c r="P46" s="112"/>
      <c r="Q46" s="69">
        <f t="shared" si="6"/>
        <v>0</v>
      </c>
      <c r="R46" s="459"/>
      <c r="S46" s="67">
        <f t="shared" si="7"/>
        <v>0</v>
      </c>
      <c r="T46" s="68"/>
      <c r="U46" s="67">
        <f t="shared" si="8"/>
        <v>0</v>
      </c>
      <c r="V46" s="68"/>
      <c r="W46" s="113">
        <f t="shared" si="9"/>
        <v>0</v>
      </c>
      <c r="X46" s="453">
        <v>1</v>
      </c>
      <c r="Y46" s="67">
        <f t="shared" si="10"/>
        <v>1750</v>
      </c>
      <c r="Z46" s="115"/>
      <c r="AA46" s="67">
        <f t="shared" si="11"/>
        <v>0</v>
      </c>
      <c r="AB46" s="68"/>
      <c r="AC46" s="69">
        <f t="shared" si="12"/>
        <v>0</v>
      </c>
      <c r="AD46" s="104"/>
    </row>
    <row r="47" spans="1:30" s="267" customFormat="1" ht="18" customHeight="1">
      <c r="A47" s="25"/>
      <c r="B47" s="153" t="s">
        <v>404</v>
      </c>
      <c r="C47" s="150">
        <f t="shared" si="0"/>
        <v>1</v>
      </c>
      <c r="D47" s="82">
        <v>100</v>
      </c>
      <c r="E47" s="380">
        <f t="shared" si="1"/>
        <v>100</v>
      </c>
      <c r="F47" s="85"/>
      <c r="G47" s="67">
        <f t="shared" si="15"/>
        <v>0</v>
      </c>
      <c r="H47" s="68"/>
      <c r="I47" s="67">
        <f t="shared" si="3"/>
        <v>0</v>
      </c>
      <c r="J47" s="68"/>
      <c r="K47" s="113">
        <f t="shared" si="4"/>
        <v>0</v>
      </c>
      <c r="L47" s="70"/>
      <c r="M47" s="67">
        <f t="shared" si="5"/>
        <v>0</v>
      </c>
      <c r="N47" s="68"/>
      <c r="O47" s="67">
        <f t="shared" si="14"/>
        <v>0</v>
      </c>
      <c r="P47" s="112"/>
      <c r="Q47" s="69">
        <f t="shared" si="6"/>
        <v>0</v>
      </c>
      <c r="R47" s="459"/>
      <c r="S47" s="67">
        <f t="shared" si="7"/>
        <v>0</v>
      </c>
      <c r="T47" s="68"/>
      <c r="U47" s="67">
        <f t="shared" si="8"/>
        <v>0</v>
      </c>
      <c r="V47" s="68"/>
      <c r="W47" s="113">
        <f t="shared" si="9"/>
        <v>0</v>
      </c>
      <c r="X47" s="453">
        <v>1</v>
      </c>
      <c r="Y47" s="67">
        <f t="shared" si="10"/>
        <v>100</v>
      </c>
      <c r="Z47" s="115"/>
      <c r="AA47" s="67">
        <f t="shared" si="11"/>
        <v>0</v>
      </c>
      <c r="AB47" s="68"/>
      <c r="AC47" s="69">
        <f t="shared" si="12"/>
        <v>0</v>
      </c>
      <c r="AD47" s="104"/>
    </row>
    <row r="48" spans="1:30" s="267" customFormat="1" ht="18" customHeight="1">
      <c r="A48" s="25"/>
      <c r="B48" s="153" t="s">
        <v>186</v>
      </c>
      <c r="C48" s="150">
        <f t="shared" si="0"/>
        <v>2</v>
      </c>
      <c r="D48" s="82">
        <v>200</v>
      </c>
      <c r="E48" s="380">
        <f t="shared" si="1"/>
        <v>400</v>
      </c>
      <c r="F48" s="85"/>
      <c r="G48" s="67">
        <f t="shared" ref="G48:G84" si="16">F48*D48</f>
        <v>0</v>
      </c>
      <c r="H48" s="68"/>
      <c r="I48" s="67">
        <f t="shared" ref="I48:I84" si="17">H48*D48</f>
        <v>0</v>
      </c>
      <c r="J48" s="68"/>
      <c r="K48" s="113">
        <f t="shared" ref="K48:K84" si="18">J48*D48</f>
        <v>0</v>
      </c>
      <c r="L48" s="70"/>
      <c r="M48" s="67">
        <f t="shared" ref="M48:M84" si="19">L48*D48</f>
        <v>0</v>
      </c>
      <c r="N48" s="68"/>
      <c r="O48" s="67">
        <f t="shared" ref="O48:O84" si="20">N48*D48</f>
        <v>0</v>
      </c>
      <c r="P48" s="112"/>
      <c r="Q48" s="69">
        <f t="shared" ref="Q48:Q84" si="21">P48*D48</f>
        <v>0</v>
      </c>
      <c r="R48" s="459"/>
      <c r="S48" s="67">
        <f t="shared" ref="S48:S84" si="22">R48*D48</f>
        <v>0</v>
      </c>
      <c r="T48" s="68"/>
      <c r="U48" s="67">
        <f t="shared" ref="U48:U84" si="23">T48*D48</f>
        <v>0</v>
      </c>
      <c r="V48" s="68"/>
      <c r="W48" s="113">
        <f t="shared" ref="W48:W84" si="24">V48*D48</f>
        <v>0</v>
      </c>
      <c r="X48" s="453">
        <v>2</v>
      </c>
      <c r="Y48" s="67">
        <f t="shared" si="10"/>
        <v>400</v>
      </c>
      <c r="Z48" s="115"/>
      <c r="AA48" s="67">
        <f t="shared" ref="AA48:AA84" si="25">Z48*D48</f>
        <v>0</v>
      </c>
      <c r="AB48" s="68"/>
      <c r="AC48" s="69">
        <f t="shared" ref="AC48:AC84" si="26">AB48*D48</f>
        <v>0</v>
      </c>
      <c r="AD48" s="104"/>
    </row>
    <row r="49" spans="1:30" s="267" customFormat="1" ht="18" customHeight="1">
      <c r="A49" s="25"/>
      <c r="B49" s="153" t="s">
        <v>187</v>
      </c>
      <c r="C49" s="150">
        <f t="shared" si="0"/>
        <v>1</v>
      </c>
      <c r="D49" s="82">
        <v>250</v>
      </c>
      <c r="E49" s="380">
        <f t="shared" si="1"/>
        <v>250</v>
      </c>
      <c r="F49" s="85"/>
      <c r="G49" s="67">
        <f t="shared" si="16"/>
        <v>0</v>
      </c>
      <c r="H49" s="68"/>
      <c r="I49" s="67">
        <f t="shared" si="17"/>
        <v>0</v>
      </c>
      <c r="J49" s="68"/>
      <c r="K49" s="113">
        <f t="shared" si="18"/>
        <v>0</v>
      </c>
      <c r="L49" s="70"/>
      <c r="M49" s="67">
        <f t="shared" si="19"/>
        <v>0</v>
      </c>
      <c r="N49" s="68"/>
      <c r="O49" s="67">
        <f t="shared" si="20"/>
        <v>0</v>
      </c>
      <c r="P49" s="112"/>
      <c r="Q49" s="69">
        <f t="shared" si="21"/>
        <v>0</v>
      </c>
      <c r="R49" s="459"/>
      <c r="S49" s="67">
        <f t="shared" si="22"/>
        <v>0</v>
      </c>
      <c r="T49" s="68"/>
      <c r="U49" s="67">
        <f t="shared" si="23"/>
        <v>0</v>
      </c>
      <c r="V49" s="68"/>
      <c r="W49" s="113">
        <f t="shared" si="24"/>
        <v>0</v>
      </c>
      <c r="X49" s="453">
        <v>1</v>
      </c>
      <c r="Y49" s="67">
        <f t="shared" si="10"/>
        <v>250</v>
      </c>
      <c r="Z49" s="115"/>
      <c r="AA49" s="67">
        <f t="shared" si="25"/>
        <v>0</v>
      </c>
      <c r="AB49" s="68"/>
      <c r="AC49" s="69">
        <f t="shared" si="26"/>
        <v>0</v>
      </c>
      <c r="AD49" s="104"/>
    </row>
    <row r="50" spans="1:30" s="267" customFormat="1" ht="18" customHeight="1">
      <c r="A50" s="25"/>
      <c r="B50" s="153" t="s">
        <v>189</v>
      </c>
      <c r="C50" s="150">
        <f t="shared" si="0"/>
        <v>5</v>
      </c>
      <c r="D50" s="82">
        <v>15</v>
      </c>
      <c r="E50" s="380">
        <f t="shared" si="1"/>
        <v>75</v>
      </c>
      <c r="F50" s="85"/>
      <c r="G50" s="67">
        <f t="shared" si="16"/>
        <v>0</v>
      </c>
      <c r="H50" s="68"/>
      <c r="I50" s="67">
        <f t="shared" si="17"/>
        <v>0</v>
      </c>
      <c r="J50" s="68"/>
      <c r="K50" s="113">
        <f t="shared" si="18"/>
        <v>0</v>
      </c>
      <c r="L50" s="70"/>
      <c r="M50" s="67">
        <f t="shared" si="19"/>
        <v>0</v>
      </c>
      <c r="N50" s="68"/>
      <c r="O50" s="67">
        <f t="shared" si="20"/>
        <v>0</v>
      </c>
      <c r="P50" s="112"/>
      <c r="Q50" s="69">
        <f t="shared" si="21"/>
        <v>0</v>
      </c>
      <c r="R50" s="459"/>
      <c r="S50" s="67">
        <f t="shared" si="22"/>
        <v>0</v>
      </c>
      <c r="T50" s="68"/>
      <c r="U50" s="67">
        <f t="shared" si="23"/>
        <v>0</v>
      </c>
      <c r="V50" s="68"/>
      <c r="W50" s="113">
        <f t="shared" si="24"/>
        <v>0</v>
      </c>
      <c r="X50" s="453">
        <v>5</v>
      </c>
      <c r="Y50" s="67">
        <f t="shared" si="10"/>
        <v>75</v>
      </c>
      <c r="Z50" s="115"/>
      <c r="AA50" s="67">
        <f t="shared" si="25"/>
        <v>0</v>
      </c>
      <c r="AB50" s="68"/>
      <c r="AC50" s="69">
        <f t="shared" si="26"/>
        <v>0</v>
      </c>
      <c r="AD50" s="104"/>
    </row>
    <row r="51" spans="1:30" s="267" customFormat="1" ht="18" customHeight="1">
      <c r="A51" s="25"/>
      <c r="B51" s="153" t="s">
        <v>190</v>
      </c>
      <c r="C51" s="150">
        <f t="shared" si="0"/>
        <v>3</v>
      </c>
      <c r="D51" s="82">
        <v>60</v>
      </c>
      <c r="E51" s="380">
        <f t="shared" si="1"/>
        <v>180</v>
      </c>
      <c r="F51" s="85"/>
      <c r="G51" s="67">
        <f t="shared" si="16"/>
        <v>0</v>
      </c>
      <c r="H51" s="68"/>
      <c r="I51" s="67">
        <f t="shared" si="17"/>
        <v>0</v>
      </c>
      <c r="J51" s="68"/>
      <c r="K51" s="113">
        <f t="shared" si="18"/>
        <v>0</v>
      </c>
      <c r="L51" s="70"/>
      <c r="M51" s="67">
        <f t="shared" si="19"/>
        <v>0</v>
      </c>
      <c r="N51" s="68"/>
      <c r="O51" s="67">
        <f t="shared" si="20"/>
        <v>0</v>
      </c>
      <c r="P51" s="112"/>
      <c r="Q51" s="69">
        <f t="shared" si="21"/>
        <v>0</v>
      </c>
      <c r="R51" s="459"/>
      <c r="S51" s="67">
        <f t="shared" si="22"/>
        <v>0</v>
      </c>
      <c r="T51" s="68"/>
      <c r="U51" s="67">
        <f t="shared" si="23"/>
        <v>0</v>
      </c>
      <c r="V51" s="68"/>
      <c r="W51" s="113">
        <f t="shared" si="24"/>
        <v>0</v>
      </c>
      <c r="X51" s="453">
        <v>3</v>
      </c>
      <c r="Y51" s="67">
        <f t="shared" si="10"/>
        <v>180</v>
      </c>
      <c r="Z51" s="115"/>
      <c r="AA51" s="67">
        <f t="shared" si="25"/>
        <v>0</v>
      </c>
      <c r="AB51" s="68"/>
      <c r="AC51" s="69">
        <f t="shared" si="26"/>
        <v>0</v>
      </c>
      <c r="AD51" s="104"/>
    </row>
    <row r="52" spans="1:30" s="267" customFormat="1" ht="18" customHeight="1">
      <c r="A52" s="25"/>
      <c r="B52" s="153" t="s">
        <v>192</v>
      </c>
      <c r="C52" s="150">
        <f t="shared" si="0"/>
        <v>2</v>
      </c>
      <c r="D52" s="82">
        <v>150</v>
      </c>
      <c r="E52" s="380">
        <f t="shared" si="1"/>
        <v>300</v>
      </c>
      <c r="F52" s="85"/>
      <c r="G52" s="67">
        <f t="shared" si="16"/>
        <v>0</v>
      </c>
      <c r="H52" s="68"/>
      <c r="I52" s="67">
        <f t="shared" si="17"/>
        <v>0</v>
      </c>
      <c r="J52" s="68"/>
      <c r="K52" s="113">
        <f t="shared" si="18"/>
        <v>0</v>
      </c>
      <c r="L52" s="70"/>
      <c r="M52" s="67">
        <f t="shared" si="19"/>
        <v>0</v>
      </c>
      <c r="N52" s="68"/>
      <c r="O52" s="67">
        <f t="shared" si="20"/>
        <v>0</v>
      </c>
      <c r="P52" s="112"/>
      <c r="Q52" s="69">
        <f t="shared" si="21"/>
        <v>0</v>
      </c>
      <c r="R52" s="459"/>
      <c r="S52" s="67">
        <f t="shared" si="22"/>
        <v>0</v>
      </c>
      <c r="T52" s="68"/>
      <c r="U52" s="67">
        <f t="shared" si="23"/>
        <v>0</v>
      </c>
      <c r="V52" s="68"/>
      <c r="W52" s="113">
        <f t="shared" si="24"/>
        <v>0</v>
      </c>
      <c r="X52" s="453">
        <v>2</v>
      </c>
      <c r="Y52" s="67">
        <f t="shared" si="10"/>
        <v>300</v>
      </c>
      <c r="Z52" s="115"/>
      <c r="AA52" s="67">
        <f t="shared" si="25"/>
        <v>0</v>
      </c>
      <c r="AB52" s="68"/>
      <c r="AC52" s="69">
        <f t="shared" si="26"/>
        <v>0</v>
      </c>
      <c r="AD52" s="104"/>
    </row>
    <row r="53" spans="1:30" s="267" customFormat="1" ht="18" customHeight="1">
      <c r="A53" s="25"/>
      <c r="B53" s="153" t="s">
        <v>195</v>
      </c>
      <c r="C53" s="150">
        <f t="shared" si="0"/>
        <v>5</v>
      </c>
      <c r="D53" s="82">
        <v>25</v>
      </c>
      <c r="E53" s="380">
        <f t="shared" si="1"/>
        <v>125</v>
      </c>
      <c r="F53" s="85"/>
      <c r="G53" s="67">
        <f t="shared" si="16"/>
        <v>0</v>
      </c>
      <c r="H53" s="68"/>
      <c r="I53" s="67">
        <f t="shared" si="17"/>
        <v>0</v>
      </c>
      <c r="J53" s="68"/>
      <c r="K53" s="113">
        <f t="shared" si="18"/>
        <v>0</v>
      </c>
      <c r="L53" s="70"/>
      <c r="M53" s="67">
        <f t="shared" si="19"/>
        <v>0</v>
      </c>
      <c r="N53" s="68"/>
      <c r="O53" s="67">
        <f t="shared" si="20"/>
        <v>0</v>
      </c>
      <c r="P53" s="112"/>
      <c r="Q53" s="69">
        <f t="shared" si="21"/>
        <v>0</v>
      </c>
      <c r="R53" s="459"/>
      <c r="S53" s="67">
        <f t="shared" si="22"/>
        <v>0</v>
      </c>
      <c r="T53" s="68"/>
      <c r="U53" s="67">
        <f t="shared" si="23"/>
        <v>0</v>
      </c>
      <c r="V53" s="68"/>
      <c r="W53" s="113">
        <f t="shared" si="24"/>
        <v>0</v>
      </c>
      <c r="X53" s="453">
        <v>5</v>
      </c>
      <c r="Y53" s="67">
        <f t="shared" si="10"/>
        <v>125</v>
      </c>
      <c r="Z53" s="115"/>
      <c r="AA53" s="67">
        <f t="shared" si="25"/>
        <v>0</v>
      </c>
      <c r="AB53" s="68"/>
      <c r="AC53" s="69">
        <f t="shared" si="26"/>
        <v>0</v>
      </c>
      <c r="AD53" s="104"/>
    </row>
    <row r="54" spans="1:30" s="267" customFormat="1" ht="18" customHeight="1">
      <c r="A54" s="25"/>
      <c r="B54" s="153" t="s">
        <v>198</v>
      </c>
      <c r="C54" s="150">
        <f t="shared" si="0"/>
        <v>12</v>
      </c>
      <c r="D54" s="82">
        <v>90</v>
      </c>
      <c r="E54" s="380">
        <f t="shared" si="1"/>
        <v>1080</v>
      </c>
      <c r="F54" s="85"/>
      <c r="G54" s="67">
        <f t="shared" si="16"/>
        <v>0</v>
      </c>
      <c r="H54" s="68"/>
      <c r="I54" s="67">
        <f t="shared" si="17"/>
        <v>0</v>
      </c>
      <c r="J54" s="68"/>
      <c r="K54" s="113">
        <f t="shared" si="18"/>
        <v>0</v>
      </c>
      <c r="L54" s="70"/>
      <c r="M54" s="67">
        <f t="shared" si="19"/>
        <v>0</v>
      </c>
      <c r="N54" s="68"/>
      <c r="O54" s="67">
        <f t="shared" si="20"/>
        <v>0</v>
      </c>
      <c r="P54" s="112"/>
      <c r="Q54" s="69">
        <f t="shared" si="21"/>
        <v>0</v>
      </c>
      <c r="R54" s="459"/>
      <c r="S54" s="67">
        <f t="shared" si="22"/>
        <v>0</v>
      </c>
      <c r="T54" s="68"/>
      <c r="U54" s="67">
        <f t="shared" si="23"/>
        <v>0</v>
      </c>
      <c r="V54" s="68"/>
      <c r="W54" s="113">
        <f t="shared" si="24"/>
        <v>0</v>
      </c>
      <c r="X54" s="453">
        <v>12</v>
      </c>
      <c r="Y54" s="67">
        <f t="shared" si="10"/>
        <v>1080</v>
      </c>
      <c r="Z54" s="115"/>
      <c r="AA54" s="67">
        <f t="shared" si="25"/>
        <v>0</v>
      </c>
      <c r="AB54" s="68"/>
      <c r="AC54" s="69">
        <f t="shared" si="26"/>
        <v>0</v>
      </c>
      <c r="AD54" s="104"/>
    </row>
    <row r="55" spans="1:30" s="267" customFormat="1" ht="18" customHeight="1">
      <c r="A55" s="25"/>
      <c r="B55" s="153" t="s">
        <v>199</v>
      </c>
      <c r="C55" s="150">
        <f t="shared" si="0"/>
        <v>10</v>
      </c>
      <c r="D55" s="82">
        <v>75</v>
      </c>
      <c r="E55" s="380">
        <f t="shared" si="1"/>
        <v>750</v>
      </c>
      <c r="F55" s="85"/>
      <c r="G55" s="67">
        <f t="shared" si="16"/>
        <v>0</v>
      </c>
      <c r="H55" s="68"/>
      <c r="I55" s="67">
        <f t="shared" si="17"/>
        <v>0</v>
      </c>
      <c r="J55" s="68"/>
      <c r="K55" s="113">
        <f t="shared" si="18"/>
        <v>0</v>
      </c>
      <c r="L55" s="70"/>
      <c r="M55" s="67">
        <f t="shared" si="19"/>
        <v>0</v>
      </c>
      <c r="N55" s="68"/>
      <c r="O55" s="67">
        <f t="shared" si="20"/>
        <v>0</v>
      </c>
      <c r="P55" s="112"/>
      <c r="Q55" s="69">
        <f t="shared" si="21"/>
        <v>0</v>
      </c>
      <c r="R55" s="459"/>
      <c r="S55" s="67">
        <f t="shared" si="22"/>
        <v>0</v>
      </c>
      <c r="T55" s="68"/>
      <c r="U55" s="67">
        <f t="shared" si="23"/>
        <v>0</v>
      </c>
      <c r="V55" s="68"/>
      <c r="W55" s="113">
        <f t="shared" si="24"/>
        <v>0</v>
      </c>
      <c r="X55" s="453">
        <v>10</v>
      </c>
      <c r="Y55" s="67">
        <f t="shared" si="10"/>
        <v>750</v>
      </c>
      <c r="Z55" s="115"/>
      <c r="AA55" s="67">
        <f t="shared" si="25"/>
        <v>0</v>
      </c>
      <c r="AB55" s="68"/>
      <c r="AC55" s="69">
        <f t="shared" si="26"/>
        <v>0</v>
      </c>
      <c r="AD55" s="104"/>
    </row>
    <row r="56" spans="1:30" s="267" customFormat="1" ht="18" customHeight="1">
      <c r="A56" s="25"/>
      <c r="B56" s="153" t="s">
        <v>200</v>
      </c>
      <c r="C56" s="150">
        <f t="shared" si="0"/>
        <v>4</v>
      </c>
      <c r="D56" s="82">
        <v>40</v>
      </c>
      <c r="E56" s="380">
        <f t="shared" si="1"/>
        <v>160</v>
      </c>
      <c r="F56" s="85"/>
      <c r="G56" s="67">
        <f t="shared" si="16"/>
        <v>0</v>
      </c>
      <c r="H56" s="68"/>
      <c r="I56" s="67">
        <f t="shared" si="17"/>
        <v>0</v>
      </c>
      <c r="J56" s="68"/>
      <c r="K56" s="113">
        <f t="shared" si="18"/>
        <v>0</v>
      </c>
      <c r="L56" s="70"/>
      <c r="M56" s="67">
        <f t="shared" si="19"/>
        <v>0</v>
      </c>
      <c r="N56" s="68"/>
      <c r="O56" s="67">
        <f t="shared" si="20"/>
        <v>0</v>
      </c>
      <c r="P56" s="112"/>
      <c r="Q56" s="69">
        <f t="shared" si="21"/>
        <v>0</v>
      </c>
      <c r="R56" s="459"/>
      <c r="S56" s="67">
        <f t="shared" si="22"/>
        <v>0</v>
      </c>
      <c r="T56" s="68"/>
      <c r="U56" s="67">
        <f t="shared" si="23"/>
        <v>0</v>
      </c>
      <c r="V56" s="68"/>
      <c r="W56" s="113">
        <f t="shared" si="24"/>
        <v>0</v>
      </c>
      <c r="X56" s="453">
        <v>4</v>
      </c>
      <c r="Y56" s="67">
        <f t="shared" si="10"/>
        <v>160</v>
      </c>
      <c r="Z56" s="115"/>
      <c r="AA56" s="67">
        <f t="shared" si="25"/>
        <v>0</v>
      </c>
      <c r="AB56" s="68"/>
      <c r="AC56" s="69">
        <f t="shared" si="26"/>
        <v>0</v>
      </c>
      <c r="AD56" s="104"/>
    </row>
    <row r="57" spans="1:30" s="267" customFormat="1" ht="18" customHeight="1">
      <c r="A57" s="25"/>
      <c r="B57" s="153" t="s">
        <v>201</v>
      </c>
      <c r="C57" s="150">
        <f t="shared" si="0"/>
        <v>1</v>
      </c>
      <c r="D57" s="82">
        <v>50</v>
      </c>
      <c r="E57" s="380">
        <f t="shared" ref="E57:E89" si="27">D57*C57</f>
        <v>50</v>
      </c>
      <c r="F57" s="85"/>
      <c r="G57" s="67">
        <f t="shared" si="16"/>
        <v>0</v>
      </c>
      <c r="H57" s="68"/>
      <c r="I57" s="67">
        <f t="shared" si="17"/>
        <v>0</v>
      </c>
      <c r="J57" s="68"/>
      <c r="K57" s="113">
        <f t="shared" si="18"/>
        <v>0</v>
      </c>
      <c r="L57" s="70"/>
      <c r="M57" s="67">
        <f t="shared" si="19"/>
        <v>0</v>
      </c>
      <c r="N57" s="68"/>
      <c r="O57" s="67">
        <f t="shared" si="20"/>
        <v>0</v>
      </c>
      <c r="P57" s="112"/>
      <c r="Q57" s="69">
        <f t="shared" si="21"/>
        <v>0</v>
      </c>
      <c r="R57" s="459"/>
      <c r="S57" s="67">
        <f t="shared" si="22"/>
        <v>0</v>
      </c>
      <c r="T57" s="68"/>
      <c r="U57" s="67">
        <f t="shared" si="23"/>
        <v>0</v>
      </c>
      <c r="V57" s="68"/>
      <c r="W57" s="113">
        <f t="shared" si="24"/>
        <v>0</v>
      </c>
      <c r="X57" s="453">
        <v>1</v>
      </c>
      <c r="Y57" s="67">
        <f t="shared" ref="Y57:Y89" si="28">X57*D57</f>
        <v>50</v>
      </c>
      <c r="Z57" s="115"/>
      <c r="AA57" s="67">
        <f t="shared" si="25"/>
        <v>0</v>
      </c>
      <c r="AB57" s="68"/>
      <c r="AC57" s="69">
        <f t="shared" si="26"/>
        <v>0</v>
      </c>
      <c r="AD57" s="104"/>
    </row>
    <row r="58" spans="1:30" s="267" customFormat="1" ht="18" customHeight="1">
      <c r="A58" s="25"/>
      <c r="B58" s="153" t="s">
        <v>202</v>
      </c>
      <c r="C58" s="150">
        <f t="shared" si="0"/>
        <v>3</v>
      </c>
      <c r="D58" s="82">
        <v>20</v>
      </c>
      <c r="E58" s="380">
        <f t="shared" si="27"/>
        <v>60</v>
      </c>
      <c r="F58" s="85"/>
      <c r="G58" s="67">
        <f t="shared" si="16"/>
        <v>0</v>
      </c>
      <c r="H58" s="68"/>
      <c r="I58" s="67">
        <f t="shared" si="17"/>
        <v>0</v>
      </c>
      <c r="J58" s="68"/>
      <c r="K58" s="113">
        <f t="shared" si="18"/>
        <v>0</v>
      </c>
      <c r="L58" s="70"/>
      <c r="M58" s="67">
        <f t="shared" si="19"/>
        <v>0</v>
      </c>
      <c r="N58" s="68"/>
      <c r="O58" s="67">
        <f t="shared" si="20"/>
        <v>0</v>
      </c>
      <c r="P58" s="112"/>
      <c r="Q58" s="69">
        <f t="shared" si="21"/>
        <v>0</v>
      </c>
      <c r="R58" s="459"/>
      <c r="S58" s="67">
        <f t="shared" si="22"/>
        <v>0</v>
      </c>
      <c r="T58" s="68"/>
      <c r="U58" s="67">
        <f t="shared" si="23"/>
        <v>0</v>
      </c>
      <c r="V58" s="68"/>
      <c r="W58" s="113">
        <f t="shared" si="24"/>
        <v>0</v>
      </c>
      <c r="X58" s="453">
        <v>3</v>
      </c>
      <c r="Y58" s="67">
        <f t="shared" si="28"/>
        <v>60</v>
      </c>
      <c r="Z58" s="115"/>
      <c r="AA58" s="67">
        <f t="shared" si="25"/>
        <v>0</v>
      </c>
      <c r="AB58" s="68"/>
      <c r="AC58" s="69">
        <f t="shared" si="26"/>
        <v>0</v>
      </c>
      <c r="AD58" s="104"/>
    </row>
    <row r="59" spans="1:30" s="267" customFormat="1" ht="18" customHeight="1">
      <c r="A59" s="25"/>
      <c r="B59" s="153" t="s">
        <v>203</v>
      </c>
      <c r="C59" s="150">
        <f t="shared" si="0"/>
        <v>1</v>
      </c>
      <c r="D59" s="82">
        <v>10</v>
      </c>
      <c r="E59" s="380">
        <f t="shared" si="27"/>
        <v>10</v>
      </c>
      <c r="F59" s="85"/>
      <c r="G59" s="67">
        <f t="shared" si="16"/>
        <v>0</v>
      </c>
      <c r="H59" s="68"/>
      <c r="I59" s="67">
        <f t="shared" si="17"/>
        <v>0</v>
      </c>
      <c r="J59" s="68"/>
      <c r="K59" s="113">
        <f t="shared" si="18"/>
        <v>0</v>
      </c>
      <c r="L59" s="70"/>
      <c r="M59" s="67">
        <f t="shared" si="19"/>
        <v>0</v>
      </c>
      <c r="N59" s="68"/>
      <c r="O59" s="67">
        <f t="shared" si="20"/>
        <v>0</v>
      </c>
      <c r="P59" s="112"/>
      <c r="Q59" s="69">
        <f t="shared" si="21"/>
        <v>0</v>
      </c>
      <c r="R59" s="459"/>
      <c r="S59" s="67">
        <f t="shared" si="22"/>
        <v>0</v>
      </c>
      <c r="T59" s="68"/>
      <c r="U59" s="67">
        <f t="shared" si="23"/>
        <v>0</v>
      </c>
      <c r="V59" s="68"/>
      <c r="W59" s="113">
        <f t="shared" si="24"/>
        <v>0</v>
      </c>
      <c r="X59" s="453">
        <v>1</v>
      </c>
      <c r="Y59" s="67">
        <f t="shared" si="28"/>
        <v>10</v>
      </c>
      <c r="Z59" s="115"/>
      <c r="AA59" s="67">
        <f t="shared" si="25"/>
        <v>0</v>
      </c>
      <c r="AB59" s="68"/>
      <c r="AC59" s="69">
        <f t="shared" si="26"/>
        <v>0</v>
      </c>
      <c r="AD59" s="104"/>
    </row>
    <row r="60" spans="1:30" s="267" customFormat="1" ht="18" customHeight="1">
      <c r="A60" s="25"/>
      <c r="B60" s="153" t="s">
        <v>204</v>
      </c>
      <c r="C60" s="150">
        <f t="shared" si="0"/>
        <v>1</v>
      </c>
      <c r="D60" s="82">
        <v>100</v>
      </c>
      <c r="E60" s="380">
        <f t="shared" si="27"/>
        <v>100</v>
      </c>
      <c r="F60" s="85"/>
      <c r="G60" s="67">
        <f t="shared" si="16"/>
        <v>0</v>
      </c>
      <c r="H60" s="68"/>
      <c r="I60" s="67">
        <f t="shared" si="17"/>
        <v>0</v>
      </c>
      <c r="J60" s="68"/>
      <c r="K60" s="113">
        <f t="shared" si="18"/>
        <v>0</v>
      </c>
      <c r="L60" s="70"/>
      <c r="M60" s="67">
        <f t="shared" si="19"/>
        <v>0</v>
      </c>
      <c r="N60" s="68"/>
      <c r="O60" s="67">
        <f t="shared" si="20"/>
        <v>0</v>
      </c>
      <c r="P60" s="112"/>
      <c r="Q60" s="69">
        <f t="shared" si="21"/>
        <v>0</v>
      </c>
      <c r="R60" s="459"/>
      <c r="S60" s="67">
        <f t="shared" si="22"/>
        <v>0</v>
      </c>
      <c r="T60" s="68"/>
      <c r="U60" s="67">
        <f t="shared" si="23"/>
        <v>0</v>
      </c>
      <c r="V60" s="68"/>
      <c r="W60" s="113">
        <f t="shared" si="24"/>
        <v>0</v>
      </c>
      <c r="X60" s="453">
        <v>1</v>
      </c>
      <c r="Y60" s="67">
        <f t="shared" si="28"/>
        <v>100</v>
      </c>
      <c r="Z60" s="115"/>
      <c r="AA60" s="67">
        <f t="shared" si="25"/>
        <v>0</v>
      </c>
      <c r="AB60" s="68"/>
      <c r="AC60" s="69">
        <f t="shared" si="26"/>
        <v>0</v>
      </c>
      <c r="AD60" s="104"/>
    </row>
    <row r="61" spans="1:30" s="267" customFormat="1" ht="18" customHeight="1">
      <c r="A61" s="25"/>
      <c r="B61" s="153" t="s">
        <v>205</v>
      </c>
      <c r="C61" s="150">
        <f t="shared" si="0"/>
        <v>3</v>
      </c>
      <c r="D61" s="82">
        <v>100</v>
      </c>
      <c r="E61" s="380">
        <f t="shared" si="27"/>
        <v>300</v>
      </c>
      <c r="F61" s="85"/>
      <c r="G61" s="67">
        <f t="shared" si="16"/>
        <v>0</v>
      </c>
      <c r="H61" s="68"/>
      <c r="I61" s="67">
        <f t="shared" si="17"/>
        <v>0</v>
      </c>
      <c r="J61" s="68"/>
      <c r="K61" s="113">
        <f t="shared" si="18"/>
        <v>0</v>
      </c>
      <c r="L61" s="70"/>
      <c r="M61" s="67">
        <f t="shared" si="19"/>
        <v>0</v>
      </c>
      <c r="N61" s="68"/>
      <c r="O61" s="67">
        <f t="shared" si="20"/>
        <v>0</v>
      </c>
      <c r="P61" s="112"/>
      <c r="Q61" s="69">
        <f t="shared" si="21"/>
        <v>0</v>
      </c>
      <c r="R61" s="459"/>
      <c r="S61" s="67">
        <f t="shared" si="22"/>
        <v>0</v>
      </c>
      <c r="T61" s="68"/>
      <c r="U61" s="67">
        <f t="shared" si="23"/>
        <v>0</v>
      </c>
      <c r="V61" s="68"/>
      <c r="W61" s="113">
        <f t="shared" si="24"/>
        <v>0</v>
      </c>
      <c r="X61" s="453">
        <v>3</v>
      </c>
      <c r="Y61" s="67">
        <f t="shared" si="28"/>
        <v>300</v>
      </c>
      <c r="Z61" s="115"/>
      <c r="AA61" s="67">
        <f t="shared" si="25"/>
        <v>0</v>
      </c>
      <c r="AB61" s="68"/>
      <c r="AC61" s="69">
        <f t="shared" si="26"/>
        <v>0</v>
      </c>
      <c r="AD61" s="104"/>
    </row>
    <row r="62" spans="1:30" s="267" customFormat="1" ht="18" customHeight="1">
      <c r="A62" s="25"/>
      <c r="B62" s="305" t="s">
        <v>243</v>
      </c>
      <c r="C62" s="150">
        <f t="shared" si="0"/>
        <v>1</v>
      </c>
      <c r="D62" s="82">
        <v>7500</v>
      </c>
      <c r="E62" s="380">
        <f t="shared" si="27"/>
        <v>7500</v>
      </c>
      <c r="F62" s="85"/>
      <c r="G62" s="67">
        <f t="shared" si="16"/>
        <v>0</v>
      </c>
      <c r="H62" s="68"/>
      <c r="I62" s="67">
        <f t="shared" si="17"/>
        <v>0</v>
      </c>
      <c r="J62" s="68"/>
      <c r="K62" s="113">
        <f t="shared" si="18"/>
        <v>0</v>
      </c>
      <c r="L62" s="70"/>
      <c r="M62" s="67">
        <f t="shared" si="19"/>
        <v>0</v>
      </c>
      <c r="N62" s="68"/>
      <c r="O62" s="67">
        <f t="shared" si="20"/>
        <v>0</v>
      </c>
      <c r="P62" s="112"/>
      <c r="Q62" s="69">
        <f t="shared" si="21"/>
        <v>0</v>
      </c>
      <c r="R62" s="459"/>
      <c r="S62" s="67">
        <f t="shared" si="22"/>
        <v>0</v>
      </c>
      <c r="T62" s="68"/>
      <c r="U62" s="67">
        <f t="shared" si="23"/>
        <v>0</v>
      </c>
      <c r="V62" s="68"/>
      <c r="W62" s="113">
        <f t="shared" si="24"/>
        <v>0</v>
      </c>
      <c r="X62" s="453">
        <v>1</v>
      </c>
      <c r="Y62" s="67">
        <f t="shared" si="28"/>
        <v>7500</v>
      </c>
      <c r="Z62" s="115"/>
      <c r="AA62" s="67">
        <f t="shared" si="25"/>
        <v>0</v>
      </c>
      <c r="AB62" s="68"/>
      <c r="AC62" s="69">
        <f t="shared" si="26"/>
        <v>0</v>
      </c>
      <c r="AD62" s="104"/>
    </row>
    <row r="63" spans="1:30" s="267" customFormat="1" ht="18" customHeight="1">
      <c r="A63" s="25"/>
      <c r="B63" s="153" t="s">
        <v>244</v>
      </c>
      <c r="C63" s="150">
        <f t="shared" si="0"/>
        <v>5</v>
      </c>
      <c r="D63" s="82">
        <v>400</v>
      </c>
      <c r="E63" s="380">
        <f t="shared" si="27"/>
        <v>2000</v>
      </c>
      <c r="F63" s="85"/>
      <c r="G63" s="67">
        <f t="shared" si="16"/>
        <v>0</v>
      </c>
      <c r="H63" s="68"/>
      <c r="I63" s="67">
        <f t="shared" si="17"/>
        <v>0</v>
      </c>
      <c r="J63" s="68"/>
      <c r="K63" s="113">
        <f t="shared" si="18"/>
        <v>0</v>
      </c>
      <c r="L63" s="70"/>
      <c r="M63" s="67">
        <f t="shared" si="19"/>
        <v>0</v>
      </c>
      <c r="N63" s="68"/>
      <c r="O63" s="67">
        <f t="shared" si="20"/>
        <v>0</v>
      </c>
      <c r="P63" s="112"/>
      <c r="Q63" s="69">
        <f t="shared" si="21"/>
        <v>0</v>
      </c>
      <c r="R63" s="459"/>
      <c r="S63" s="67">
        <f t="shared" si="22"/>
        <v>0</v>
      </c>
      <c r="T63" s="68"/>
      <c r="U63" s="67">
        <f t="shared" si="23"/>
        <v>0</v>
      </c>
      <c r="V63" s="68"/>
      <c r="W63" s="113">
        <f t="shared" si="24"/>
        <v>0</v>
      </c>
      <c r="X63" s="453">
        <v>5</v>
      </c>
      <c r="Y63" s="67">
        <f t="shared" si="28"/>
        <v>2000</v>
      </c>
      <c r="Z63" s="115"/>
      <c r="AA63" s="67">
        <f t="shared" si="25"/>
        <v>0</v>
      </c>
      <c r="AB63" s="68"/>
      <c r="AC63" s="69">
        <f t="shared" si="26"/>
        <v>0</v>
      </c>
      <c r="AD63" s="104"/>
    </row>
    <row r="64" spans="1:30" s="267" customFormat="1" ht="18" customHeight="1">
      <c r="A64" s="25"/>
      <c r="B64" s="153" t="s">
        <v>499</v>
      </c>
      <c r="C64" s="150">
        <f t="shared" si="0"/>
        <v>3</v>
      </c>
      <c r="D64" s="82">
        <v>350</v>
      </c>
      <c r="E64" s="380">
        <f t="shared" si="27"/>
        <v>1050</v>
      </c>
      <c r="F64" s="85"/>
      <c r="G64" s="67">
        <f t="shared" si="16"/>
        <v>0</v>
      </c>
      <c r="H64" s="68"/>
      <c r="I64" s="67">
        <f t="shared" si="17"/>
        <v>0</v>
      </c>
      <c r="J64" s="68"/>
      <c r="K64" s="113">
        <f t="shared" si="18"/>
        <v>0</v>
      </c>
      <c r="L64" s="70"/>
      <c r="M64" s="67">
        <f t="shared" si="19"/>
        <v>0</v>
      </c>
      <c r="N64" s="68"/>
      <c r="O64" s="67">
        <f t="shared" si="20"/>
        <v>0</v>
      </c>
      <c r="P64" s="112"/>
      <c r="Q64" s="69">
        <f t="shared" si="21"/>
        <v>0</v>
      </c>
      <c r="R64" s="459"/>
      <c r="S64" s="67">
        <f t="shared" si="22"/>
        <v>0</v>
      </c>
      <c r="T64" s="68"/>
      <c r="U64" s="67">
        <f t="shared" si="23"/>
        <v>0</v>
      </c>
      <c r="V64" s="68"/>
      <c r="W64" s="113">
        <f t="shared" si="24"/>
        <v>0</v>
      </c>
      <c r="X64" s="453">
        <v>3</v>
      </c>
      <c r="Y64" s="67">
        <f t="shared" si="28"/>
        <v>1050</v>
      </c>
      <c r="Z64" s="115"/>
      <c r="AA64" s="67">
        <f t="shared" si="25"/>
        <v>0</v>
      </c>
      <c r="AB64" s="68"/>
      <c r="AC64" s="69">
        <f t="shared" si="26"/>
        <v>0</v>
      </c>
      <c r="AD64" s="104"/>
    </row>
    <row r="65" spans="1:30" s="267" customFormat="1" ht="18" customHeight="1">
      <c r="A65" s="25"/>
      <c r="B65" s="153" t="s">
        <v>500</v>
      </c>
      <c r="C65" s="150">
        <f t="shared" si="0"/>
        <v>3</v>
      </c>
      <c r="D65" s="82">
        <v>350</v>
      </c>
      <c r="E65" s="380">
        <f t="shared" si="27"/>
        <v>1050</v>
      </c>
      <c r="F65" s="85"/>
      <c r="G65" s="67">
        <f t="shared" si="16"/>
        <v>0</v>
      </c>
      <c r="H65" s="68"/>
      <c r="I65" s="67">
        <f t="shared" si="17"/>
        <v>0</v>
      </c>
      <c r="J65" s="68"/>
      <c r="K65" s="113">
        <f t="shared" si="18"/>
        <v>0</v>
      </c>
      <c r="L65" s="70"/>
      <c r="M65" s="67">
        <f t="shared" si="19"/>
        <v>0</v>
      </c>
      <c r="N65" s="68"/>
      <c r="O65" s="67">
        <f t="shared" si="20"/>
        <v>0</v>
      </c>
      <c r="P65" s="112"/>
      <c r="Q65" s="69">
        <f t="shared" si="21"/>
        <v>0</v>
      </c>
      <c r="R65" s="459"/>
      <c r="S65" s="67">
        <f t="shared" si="22"/>
        <v>0</v>
      </c>
      <c r="T65" s="68"/>
      <c r="U65" s="67">
        <f t="shared" si="23"/>
        <v>0</v>
      </c>
      <c r="V65" s="68"/>
      <c r="W65" s="113">
        <f t="shared" si="24"/>
        <v>0</v>
      </c>
      <c r="X65" s="453">
        <v>3</v>
      </c>
      <c r="Y65" s="67">
        <f t="shared" si="28"/>
        <v>1050</v>
      </c>
      <c r="Z65" s="115"/>
      <c r="AA65" s="67">
        <f t="shared" si="25"/>
        <v>0</v>
      </c>
      <c r="AB65" s="68"/>
      <c r="AC65" s="69">
        <f t="shared" si="26"/>
        <v>0</v>
      </c>
      <c r="AD65" s="104"/>
    </row>
    <row r="66" spans="1:30" s="267" customFormat="1" ht="18" customHeight="1">
      <c r="A66" s="25"/>
      <c r="B66" s="153" t="s">
        <v>211</v>
      </c>
      <c r="C66" s="150">
        <f t="shared" si="0"/>
        <v>5</v>
      </c>
      <c r="D66" s="82">
        <v>450</v>
      </c>
      <c r="E66" s="380">
        <f t="shared" si="27"/>
        <v>2250</v>
      </c>
      <c r="F66" s="85"/>
      <c r="G66" s="67">
        <f t="shared" si="16"/>
        <v>0</v>
      </c>
      <c r="H66" s="68"/>
      <c r="I66" s="67">
        <f t="shared" si="17"/>
        <v>0</v>
      </c>
      <c r="J66" s="68"/>
      <c r="K66" s="113">
        <f t="shared" si="18"/>
        <v>0</v>
      </c>
      <c r="L66" s="70"/>
      <c r="M66" s="67">
        <f t="shared" si="19"/>
        <v>0</v>
      </c>
      <c r="N66" s="68"/>
      <c r="O66" s="67">
        <f t="shared" si="20"/>
        <v>0</v>
      </c>
      <c r="P66" s="112"/>
      <c r="Q66" s="69">
        <f t="shared" si="21"/>
        <v>0</v>
      </c>
      <c r="R66" s="459"/>
      <c r="S66" s="67">
        <f t="shared" si="22"/>
        <v>0</v>
      </c>
      <c r="T66" s="68"/>
      <c r="U66" s="67">
        <f t="shared" si="23"/>
        <v>0</v>
      </c>
      <c r="V66" s="68"/>
      <c r="W66" s="113">
        <f t="shared" si="24"/>
        <v>0</v>
      </c>
      <c r="X66" s="453">
        <v>5</v>
      </c>
      <c r="Y66" s="67">
        <f t="shared" si="28"/>
        <v>2250</v>
      </c>
      <c r="Z66" s="115"/>
      <c r="AA66" s="67">
        <f t="shared" si="25"/>
        <v>0</v>
      </c>
      <c r="AB66" s="68"/>
      <c r="AC66" s="69">
        <f t="shared" si="26"/>
        <v>0</v>
      </c>
      <c r="AD66" s="104"/>
    </row>
    <row r="67" spans="1:30" s="267" customFormat="1" ht="18" customHeight="1">
      <c r="A67" s="25"/>
      <c r="B67" s="153" t="s">
        <v>212</v>
      </c>
      <c r="C67" s="150">
        <f t="shared" si="0"/>
        <v>4</v>
      </c>
      <c r="D67" s="82">
        <v>450</v>
      </c>
      <c r="E67" s="380">
        <f t="shared" si="27"/>
        <v>1800</v>
      </c>
      <c r="F67" s="85"/>
      <c r="G67" s="67">
        <f t="shared" si="16"/>
        <v>0</v>
      </c>
      <c r="H67" s="68"/>
      <c r="I67" s="67">
        <f t="shared" si="17"/>
        <v>0</v>
      </c>
      <c r="J67" s="68"/>
      <c r="K67" s="113">
        <f t="shared" si="18"/>
        <v>0</v>
      </c>
      <c r="L67" s="70"/>
      <c r="M67" s="67">
        <f t="shared" si="19"/>
        <v>0</v>
      </c>
      <c r="N67" s="68"/>
      <c r="O67" s="67">
        <f t="shared" si="20"/>
        <v>0</v>
      </c>
      <c r="P67" s="112"/>
      <c r="Q67" s="69">
        <f t="shared" si="21"/>
        <v>0</v>
      </c>
      <c r="R67" s="459"/>
      <c r="S67" s="67">
        <f t="shared" si="22"/>
        <v>0</v>
      </c>
      <c r="T67" s="68"/>
      <c r="U67" s="67">
        <f t="shared" si="23"/>
        <v>0</v>
      </c>
      <c r="V67" s="68"/>
      <c r="W67" s="113">
        <f t="shared" si="24"/>
        <v>0</v>
      </c>
      <c r="X67" s="453">
        <v>4</v>
      </c>
      <c r="Y67" s="67">
        <f t="shared" si="28"/>
        <v>1800</v>
      </c>
      <c r="Z67" s="115"/>
      <c r="AA67" s="67">
        <f t="shared" si="25"/>
        <v>0</v>
      </c>
      <c r="AB67" s="68"/>
      <c r="AC67" s="69">
        <f t="shared" si="26"/>
        <v>0</v>
      </c>
      <c r="AD67" s="104"/>
    </row>
    <row r="68" spans="1:30" s="267" customFormat="1" ht="18" customHeight="1">
      <c r="A68" s="25"/>
      <c r="B68" s="153" t="s">
        <v>213</v>
      </c>
      <c r="C68" s="150">
        <f t="shared" si="0"/>
        <v>1</v>
      </c>
      <c r="D68" s="82">
        <v>100</v>
      </c>
      <c r="E68" s="380">
        <f t="shared" si="27"/>
        <v>100</v>
      </c>
      <c r="F68" s="85"/>
      <c r="G68" s="67">
        <f t="shared" si="16"/>
        <v>0</v>
      </c>
      <c r="H68" s="68"/>
      <c r="I68" s="67">
        <f t="shared" si="17"/>
        <v>0</v>
      </c>
      <c r="J68" s="68"/>
      <c r="K68" s="113">
        <f t="shared" si="18"/>
        <v>0</v>
      </c>
      <c r="L68" s="70"/>
      <c r="M68" s="67">
        <f t="shared" si="19"/>
        <v>0</v>
      </c>
      <c r="N68" s="68"/>
      <c r="O68" s="67">
        <f t="shared" si="20"/>
        <v>0</v>
      </c>
      <c r="P68" s="112"/>
      <c r="Q68" s="69">
        <f t="shared" si="21"/>
        <v>0</v>
      </c>
      <c r="R68" s="459"/>
      <c r="S68" s="67">
        <f t="shared" si="22"/>
        <v>0</v>
      </c>
      <c r="T68" s="68"/>
      <c r="U68" s="67">
        <f t="shared" si="23"/>
        <v>0</v>
      </c>
      <c r="V68" s="68"/>
      <c r="W68" s="113">
        <f t="shared" si="24"/>
        <v>0</v>
      </c>
      <c r="X68" s="453">
        <v>1</v>
      </c>
      <c r="Y68" s="67">
        <f t="shared" si="28"/>
        <v>100</v>
      </c>
      <c r="Z68" s="115"/>
      <c r="AA68" s="67">
        <f t="shared" si="25"/>
        <v>0</v>
      </c>
      <c r="AB68" s="68"/>
      <c r="AC68" s="69">
        <f t="shared" si="26"/>
        <v>0</v>
      </c>
      <c r="AD68" s="104"/>
    </row>
    <row r="69" spans="1:30" s="267" customFormat="1" ht="18" customHeight="1">
      <c r="A69" s="25"/>
      <c r="B69" s="153" t="s">
        <v>214</v>
      </c>
      <c r="C69" s="150">
        <f t="shared" si="0"/>
        <v>20</v>
      </c>
      <c r="D69" s="82">
        <v>80</v>
      </c>
      <c r="E69" s="380">
        <f t="shared" si="27"/>
        <v>1600</v>
      </c>
      <c r="F69" s="85"/>
      <c r="G69" s="67">
        <f t="shared" si="16"/>
        <v>0</v>
      </c>
      <c r="H69" s="68"/>
      <c r="I69" s="67">
        <f t="shared" si="17"/>
        <v>0</v>
      </c>
      <c r="J69" s="68"/>
      <c r="K69" s="113">
        <f t="shared" si="18"/>
        <v>0</v>
      </c>
      <c r="L69" s="70"/>
      <c r="M69" s="67">
        <f t="shared" si="19"/>
        <v>0</v>
      </c>
      <c r="N69" s="68"/>
      <c r="O69" s="67">
        <f t="shared" si="20"/>
        <v>0</v>
      </c>
      <c r="P69" s="112"/>
      <c r="Q69" s="69">
        <f t="shared" si="21"/>
        <v>0</v>
      </c>
      <c r="R69" s="459"/>
      <c r="S69" s="67">
        <f t="shared" si="22"/>
        <v>0</v>
      </c>
      <c r="T69" s="68"/>
      <c r="U69" s="67">
        <f t="shared" si="23"/>
        <v>0</v>
      </c>
      <c r="V69" s="68"/>
      <c r="W69" s="113">
        <f t="shared" si="24"/>
        <v>0</v>
      </c>
      <c r="X69" s="453">
        <v>20</v>
      </c>
      <c r="Y69" s="67">
        <f t="shared" si="28"/>
        <v>1600</v>
      </c>
      <c r="Z69" s="115"/>
      <c r="AA69" s="67">
        <f t="shared" si="25"/>
        <v>0</v>
      </c>
      <c r="AB69" s="68"/>
      <c r="AC69" s="69">
        <f t="shared" si="26"/>
        <v>0</v>
      </c>
      <c r="AD69" s="104"/>
    </row>
    <row r="70" spans="1:30" s="267" customFormat="1" ht="18" customHeight="1">
      <c r="A70" s="25"/>
      <c r="B70" s="153" t="s">
        <v>215</v>
      </c>
      <c r="C70" s="150">
        <f t="shared" si="0"/>
        <v>2</v>
      </c>
      <c r="D70" s="82">
        <v>3500</v>
      </c>
      <c r="E70" s="380">
        <f t="shared" si="27"/>
        <v>7000</v>
      </c>
      <c r="F70" s="85"/>
      <c r="G70" s="67">
        <f t="shared" si="16"/>
        <v>0</v>
      </c>
      <c r="H70" s="68"/>
      <c r="I70" s="67">
        <f t="shared" si="17"/>
        <v>0</v>
      </c>
      <c r="J70" s="68"/>
      <c r="K70" s="113">
        <f t="shared" si="18"/>
        <v>0</v>
      </c>
      <c r="L70" s="70"/>
      <c r="M70" s="67">
        <f t="shared" si="19"/>
        <v>0</v>
      </c>
      <c r="N70" s="68"/>
      <c r="O70" s="67">
        <f t="shared" si="20"/>
        <v>0</v>
      </c>
      <c r="P70" s="112"/>
      <c r="Q70" s="69">
        <f t="shared" si="21"/>
        <v>0</v>
      </c>
      <c r="R70" s="459"/>
      <c r="S70" s="67">
        <f t="shared" si="22"/>
        <v>0</v>
      </c>
      <c r="T70" s="68"/>
      <c r="U70" s="67">
        <f t="shared" si="23"/>
        <v>0</v>
      </c>
      <c r="V70" s="68"/>
      <c r="W70" s="113">
        <f t="shared" si="24"/>
        <v>0</v>
      </c>
      <c r="X70" s="453">
        <v>2</v>
      </c>
      <c r="Y70" s="67">
        <f t="shared" si="28"/>
        <v>7000</v>
      </c>
      <c r="Z70" s="115"/>
      <c r="AA70" s="67">
        <f t="shared" si="25"/>
        <v>0</v>
      </c>
      <c r="AB70" s="68"/>
      <c r="AC70" s="69">
        <f t="shared" si="26"/>
        <v>0</v>
      </c>
      <c r="AD70" s="104"/>
    </row>
    <row r="71" spans="1:30" s="267" customFormat="1" ht="18" customHeight="1">
      <c r="A71" s="25"/>
      <c r="B71" s="153" t="s">
        <v>217</v>
      </c>
      <c r="C71" s="150">
        <f t="shared" si="0"/>
        <v>1</v>
      </c>
      <c r="D71" s="82">
        <v>40</v>
      </c>
      <c r="E71" s="380">
        <f t="shared" si="27"/>
        <v>40</v>
      </c>
      <c r="F71" s="85"/>
      <c r="G71" s="67">
        <f t="shared" si="16"/>
        <v>0</v>
      </c>
      <c r="H71" s="68"/>
      <c r="I71" s="67">
        <f t="shared" si="17"/>
        <v>0</v>
      </c>
      <c r="J71" s="68"/>
      <c r="K71" s="113">
        <f t="shared" si="18"/>
        <v>0</v>
      </c>
      <c r="L71" s="70"/>
      <c r="M71" s="67">
        <f t="shared" si="19"/>
        <v>0</v>
      </c>
      <c r="N71" s="68"/>
      <c r="O71" s="67">
        <f t="shared" si="20"/>
        <v>0</v>
      </c>
      <c r="P71" s="112"/>
      <c r="Q71" s="69">
        <f t="shared" si="21"/>
        <v>0</v>
      </c>
      <c r="R71" s="459"/>
      <c r="S71" s="67">
        <f t="shared" si="22"/>
        <v>0</v>
      </c>
      <c r="T71" s="68"/>
      <c r="U71" s="67">
        <f t="shared" si="23"/>
        <v>0</v>
      </c>
      <c r="V71" s="68"/>
      <c r="W71" s="113">
        <f t="shared" si="24"/>
        <v>0</v>
      </c>
      <c r="X71" s="453">
        <v>1</v>
      </c>
      <c r="Y71" s="67">
        <f t="shared" si="28"/>
        <v>40</v>
      </c>
      <c r="Z71" s="115"/>
      <c r="AA71" s="67">
        <f t="shared" si="25"/>
        <v>0</v>
      </c>
      <c r="AB71" s="68"/>
      <c r="AC71" s="69">
        <f t="shared" si="26"/>
        <v>0</v>
      </c>
      <c r="AD71" s="104"/>
    </row>
    <row r="72" spans="1:30" s="267" customFormat="1" ht="18" customHeight="1">
      <c r="A72" s="25"/>
      <c r="B72" s="153" t="s">
        <v>219</v>
      </c>
      <c r="C72" s="150">
        <f t="shared" si="0"/>
        <v>5</v>
      </c>
      <c r="D72" s="82">
        <v>70</v>
      </c>
      <c r="E72" s="380">
        <f t="shared" si="27"/>
        <v>350</v>
      </c>
      <c r="F72" s="85"/>
      <c r="G72" s="67">
        <f t="shared" si="16"/>
        <v>0</v>
      </c>
      <c r="H72" s="68"/>
      <c r="I72" s="67">
        <f t="shared" si="17"/>
        <v>0</v>
      </c>
      <c r="J72" s="68"/>
      <c r="K72" s="113">
        <f t="shared" si="18"/>
        <v>0</v>
      </c>
      <c r="L72" s="70"/>
      <c r="M72" s="67">
        <f t="shared" si="19"/>
        <v>0</v>
      </c>
      <c r="N72" s="68"/>
      <c r="O72" s="67">
        <f t="shared" si="20"/>
        <v>0</v>
      </c>
      <c r="P72" s="112"/>
      <c r="Q72" s="69">
        <f t="shared" si="21"/>
        <v>0</v>
      </c>
      <c r="R72" s="459"/>
      <c r="S72" s="67">
        <f t="shared" si="22"/>
        <v>0</v>
      </c>
      <c r="T72" s="68"/>
      <c r="U72" s="67">
        <f t="shared" si="23"/>
        <v>0</v>
      </c>
      <c r="V72" s="68"/>
      <c r="W72" s="113">
        <f t="shared" si="24"/>
        <v>0</v>
      </c>
      <c r="X72" s="453">
        <v>5</v>
      </c>
      <c r="Y72" s="67">
        <f t="shared" si="28"/>
        <v>350</v>
      </c>
      <c r="Z72" s="115"/>
      <c r="AA72" s="67">
        <f t="shared" si="25"/>
        <v>0</v>
      </c>
      <c r="AB72" s="68"/>
      <c r="AC72" s="69">
        <f t="shared" si="26"/>
        <v>0</v>
      </c>
      <c r="AD72" s="104"/>
    </row>
    <row r="73" spans="1:30" s="267" customFormat="1" ht="18" customHeight="1">
      <c r="A73" s="25"/>
      <c r="B73" s="153" t="s">
        <v>245</v>
      </c>
      <c r="C73" s="150">
        <f t="shared" si="0"/>
        <v>1</v>
      </c>
      <c r="D73" s="82">
        <v>50</v>
      </c>
      <c r="E73" s="380">
        <f t="shared" si="27"/>
        <v>50</v>
      </c>
      <c r="F73" s="85"/>
      <c r="G73" s="67">
        <f t="shared" si="16"/>
        <v>0</v>
      </c>
      <c r="H73" s="68"/>
      <c r="I73" s="67">
        <f t="shared" si="17"/>
        <v>0</v>
      </c>
      <c r="J73" s="68"/>
      <c r="K73" s="113">
        <f t="shared" si="18"/>
        <v>0</v>
      </c>
      <c r="L73" s="70"/>
      <c r="M73" s="67">
        <f t="shared" si="19"/>
        <v>0</v>
      </c>
      <c r="N73" s="68"/>
      <c r="O73" s="67">
        <f t="shared" si="20"/>
        <v>0</v>
      </c>
      <c r="P73" s="112"/>
      <c r="Q73" s="69">
        <f t="shared" si="21"/>
        <v>0</v>
      </c>
      <c r="R73" s="459"/>
      <c r="S73" s="67">
        <f t="shared" si="22"/>
        <v>0</v>
      </c>
      <c r="T73" s="68"/>
      <c r="U73" s="67">
        <f t="shared" si="23"/>
        <v>0</v>
      </c>
      <c r="V73" s="68"/>
      <c r="W73" s="113">
        <f t="shared" si="24"/>
        <v>0</v>
      </c>
      <c r="X73" s="453">
        <v>1</v>
      </c>
      <c r="Y73" s="67">
        <f t="shared" si="28"/>
        <v>50</v>
      </c>
      <c r="Z73" s="115"/>
      <c r="AA73" s="67">
        <f t="shared" si="25"/>
        <v>0</v>
      </c>
      <c r="AB73" s="68"/>
      <c r="AC73" s="69">
        <f t="shared" si="26"/>
        <v>0</v>
      </c>
      <c r="AD73" s="104"/>
    </row>
    <row r="74" spans="1:30" s="267" customFormat="1" ht="18" customHeight="1">
      <c r="A74" s="25"/>
      <c r="B74" s="153" t="s">
        <v>220</v>
      </c>
      <c r="C74" s="150">
        <f t="shared" si="0"/>
        <v>1</v>
      </c>
      <c r="D74" s="82">
        <v>100</v>
      </c>
      <c r="E74" s="380">
        <f t="shared" si="27"/>
        <v>100</v>
      </c>
      <c r="F74" s="85"/>
      <c r="G74" s="67">
        <f t="shared" si="16"/>
        <v>0</v>
      </c>
      <c r="H74" s="68"/>
      <c r="I74" s="67">
        <f t="shared" si="17"/>
        <v>0</v>
      </c>
      <c r="J74" s="68"/>
      <c r="K74" s="113">
        <f t="shared" si="18"/>
        <v>0</v>
      </c>
      <c r="L74" s="70"/>
      <c r="M74" s="67">
        <f t="shared" si="19"/>
        <v>0</v>
      </c>
      <c r="N74" s="68"/>
      <c r="O74" s="67">
        <f t="shared" si="20"/>
        <v>0</v>
      </c>
      <c r="P74" s="112"/>
      <c r="Q74" s="69">
        <f t="shared" si="21"/>
        <v>0</v>
      </c>
      <c r="R74" s="459"/>
      <c r="S74" s="67">
        <f t="shared" si="22"/>
        <v>0</v>
      </c>
      <c r="T74" s="68"/>
      <c r="U74" s="67">
        <f t="shared" si="23"/>
        <v>0</v>
      </c>
      <c r="V74" s="68"/>
      <c r="W74" s="113">
        <f t="shared" si="24"/>
        <v>0</v>
      </c>
      <c r="X74" s="453">
        <v>1</v>
      </c>
      <c r="Y74" s="67">
        <f t="shared" si="28"/>
        <v>100</v>
      </c>
      <c r="Z74" s="115"/>
      <c r="AA74" s="67">
        <f t="shared" si="25"/>
        <v>0</v>
      </c>
      <c r="AB74" s="68"/>
      <c r="AC74" s="69">
        <f t="shared" si="26"/>
        <v>0</v>
      </c>
      <c r="AD74" s="104"/>
    </row>
    <row r="75" spans="1:30" s="267" customFormat="1" ht="18" customHeight="1">
      <c r="A75" s="25"/>
      <c r="B75" s="153" t="s">
        <v>222</v>
      </c>
      <c r="C75" s="150">
        <f t="shared" si="0"/>
        <v>1</v>
      </c>
      <c r="D75" s="82">
        <v>50</v>
      </c>
      <c r="E75" s="380">
        <f t="shared" si="27"/>
        <v>50</v>
      </c>
      <c r="F75" s="85"/>
      <c r="G75" s="67">
        <f t="shared" si="16"/>
        <v>0</v>
      </c>
      <c r="H75" s="68"/>
      <c r="I75" s="67">
        <f t="shared" si="17"/>
        <v>0</v>
      </c>
      <c r="J75" s="68"/>
      <c r="K75" s="113">
        <f t="shared" si="18"/>
        <v>0</v>
      </c>
      <c r="L75" s="70"/>
      <c r="M75" s="67">
        <f t="shared" si="19"/>
        <v>0</v>
      </c>
      <c r="N75" s="68"/>
      <c r="O75" s="67">
        <f t="shared" si="20"/>
        <v>0</v>
      </c>
      <c r="P75" s="112"/>
      <c r="Q75" s="69">
        <f t="shared" si="21"/>
        <v>0</v>
      </c>
      <c r="R75" s="459"/>
      <c r="S75" s="67">
        <f t="shared" si="22"/>
        <v>0</v>
      </c>
      <c r="T75" s="68"/>
      <c r="U75" s="67">
        <f t="shared" si="23"/>
        <v>0</v>
      </c>
      <c r="V75" s="68"/>
      <c r="W75" s="113">
        <f t="shared" si="24"/>
        <v>0</v>
      </c>
      <c r="X75" s="453">
        <v>1</v>
      </c>
      <c r="Y75" s="67">
        <f t="shared" si="28"/>
        <v>50</v>
      </c>
      <c r="Z75" s="115"/>
      <c r="AA75" s="67">
        <f t="shared" si="25"/>
        <v>0</v>
      </c>
      <c r="AB75" s="68"/>
      <c r="AC75" s="69">
        <f t="shared" si="26"/>
        <v>0</v>
      </c>
      <c r="AD75" s="104"/>
    </row>
    <row r="76" spans="1:30" s="267" customFormat="1" ht="18" customHeight="1">
      <c r="A76" s="25"/>
      <c r="B76" s="153" t="s">
        <v>223</v>
      </c>
      <c r="C76" s="150">
        <f t="shared" si="0"/>
        <v>3</v>
      </c>
      <c r="D76" s="82">
        <v>25</v>
      </c>
      <c r="E76" s="380">
        <f t="shared" si="27"/>
        <v>75</v>
      </c>
      <c r="F76" s="85"/>
      <c r="G76" s="67">
        <f t="shared" si="16"/>
        <v>0</v>
      </c>
      <c r="H76" s="68"/>
      <c r="I76" s="67">
        <f t="shared" si="17"/>
        <v>0</v>
      </c>
      <c r="J76" s="68"/>
      <c r="K76" s="113">
        <f t="shared" si="18"/>
        <v>0</v>
      </c>
      <c r="L76" s="70"/>
      <c r="M76" s="67">
        <f t="shared" si="19"/>
        <v>0</v>
      </c>
      <c r="N76" s="68"/>
      <c r="O76" s="67">
        <f t="shared" si="20"/>
        <v>0</v>
      </c>
      <c r="P76" s="112"/>
      <c r="Q76" s="69">
        <f t="shared" si="21"/>
        <v>0</v>
      </c>
      <c r="R76" s="459"/>
      <c r="S76" s="67">
        <f t="shared" si="22"/>
        <v>0</v>
      </c>
      <c r="T76" s="68"/>
      <c r="U76" s="67">
        <f t="shared" si="23"/>
        <v>0</v>
      </c>
      <c r="V76" s="68"/>
      <c r="W76" s="113">
        <f t="shared" si="24"/>
        <v>0</v>
      </c>
      <c r="X76" s="453">
        <v>3</v>
      </c>
      <c r="Y76" s="67">
        <f t="shared" si="28"/>
        <v>75</v>
      </c>
      <c r="Z76" s="115"/>
      <c r="AA76" s="67">
        <f t="shared" si="25"/>
        <v>0</v>
      </c>
      <c r="AB76" s="68"/>
      <c r="AC76" s="69">
        <f t="shared" si="26"/>
        <v>0</v>
      </c>
      <c r="AD76" s="104"/>
    </row>
    <row r="77" spans="1:30" s="267" customFormat="1" ht="18" customHeight="1">
      <c r="A77" s="25"/>
      <c r="B77" s="305" t="s">
        <v>501</v>
      </c>
      <c r="C77" s="150">
        <f t="shared" si="0"/>
        <v>15</v>
      </c>
      <c r="D77" s="82">
        <v>15</v>
      </c>
      <c r="E77" s="380">
        <f t="shared" si="27"/>
        <v>225</v>
      </c>
      <c r="F77" s="85"/>
      <c r="G77" s="67">
        <f t="shared" si="16"/>
        <v>0</v>
      </c>
      <c r="H77" s="68"/>
      <c r="I77" s="67">
        <f t="shared" si="17"/>
        <v>0</v>
      </c>
      <c r="J77" s="68"/>
      <c r="K77" s="113">
        <f t="shared" si="18"/>
        <v>0</v>
      </c>
      <c r="L77" s="70"/>
      <c r="M77" s="67">
        <f t="shared" si="19"/>
        <v>0</v>
      </c>
      <c r="N77" s="68"/>
      <c r="O77" s="67">
        <f t="shared" si="20"/>
        <v>0</v>
      </c>
      <c r="P77" s="112"/>
      <c r="Q77" s="69">
        <f t="shared" si="21"/>
        <v>0</v>
      </c>
      <c r="R77" s="459"/>
      <c r="S77" s="67">
        <f t="shared" si="22"/>
        <v>0</v>
      </c>
      <c r="T77" s="68"/>
      <c r="U77" s="67">
        <f t="shared" si="23"/>
        <v>0</v>
      </c>
      <c r="V77" s="68"/>
      <c r="W77" s="113">
        <f t="shared" si="24"/>
        <v>0</v>
      </c>
      <c r="X77" s="453">
        <v>15</v>
      </c>
      <c r="Y77" s="67">
        <f t="shared" si="28"/>
        <v>225</v>
      </c>
      <c r="Z77" s="115"/>
      <c r="AA77" s="67">
        <f t="shared" si="25"/>
        <v>0</v>
      </c>
      <c r="AB77" s="68"/>
      <c r="AC77" s="69">
        <f t="shared" si="26"/>
        <v>0</v>
      </c>
      <c r="AD77" s="104"/>
    </row>
    <row r="78" spans="1:30" s="267" customFormat="1" ht="18" customHeight="1">
      <c r="A78" s="25"/>
      <c r="B78" s="153" t="s">
        <v>227</v>
      </c>
      <c r="C78" s="150">
        <f t="shared" si="0"/>
        <v>2</v>
      </c>
      <c r="D78" s="82">
        <v>12.5</v>
      </c>
      <c r="E78" s="380">
        <f t="shared" si="27"/>
        <v>25</v>
      </c>
      <c r="F78" s="85"/>
      <c r="G78" s="67">
        <f t="shared" si="16"/>
        <v>0</v>
      </c>
      <c r="H78" s="68"/>
      <c r="I78" s="67">
        <f t="shared" si="17"/>
        <v>0</v>
      </c>
      <c r="J78" s="68"/>
      <c r="K78" s="113">
        <f t="shared" si="18"/>
        <v>0</v>
      </c>
      <c r="L78" s="70"/>
      <c r="M78" s="67">
        <f t="shared" si="19"/>
        <v>0</v>
      </c>
      <c r="N78" s="68"/>
      <c r="O78" s="67">
        <f t="shared" si="20"/>
        <v>0</v>
      </c>
      <c r="P78" s="112"/>
      <c r="Q78" s="69">
        <f t="shared" si="21"/>
        <v>0</v>
      </c>
      <c r="R78" s="459"/>
      <c r="S78" s="67">
        <f t="shared" si="22"/>
        <v>0</v>
      </c>
      <c r="T78" s="68"/>
      <c r="U78" s="67">
        <f t="shared" si="23"/>
        <v>0</v>
      </c>
      <c r="V78" s="68"/>
      <c r="W78" s="113">
        <f t="shared" si="24"/>
        <v>0</v>
      </c>
      <c r="X78" s="453">
        <v>2</v>
      </c>
      <c r="Y78" s="67">
        <f t="shared" si="28"/>
        <v>25</v>
      </c>
      <c r="Z78" s="115"/>
      <c r="AA78" s="67">
        <f t="shared" si="25"/>
        <v>0</v>
      </c>
      <c r="AB78" s="68"/>
      <c r="AC78" s="69">
        <f t="shared" si="26"/>
        <v>0</v>
      </c>
      <c r="AD78" s="104"/>
    </row>
    <row r="79" spans="1:30" s="267" customFormat="1" ht="18" customHeight="1">
      <c r="A79" s="25"/>
      <c r="B79" s="153" t="s">
        <v>228</v>
      </c>
      <c r="C79" s="150">
        <f t="shared" si="0"/>
        <v>2</v>
      </c>
      <c r="D79" s="82">
        <v>15</v>
      </c>
      <c r="E79" s="380">
        <f t="shared" si="27"/>
        <v>30</v>
      </c>
      <c r="F79" s="85"/>
      <c r="G79" s="67">
        <f t="shared" si="16"/>
        <v>0</v>
      </c>
      <c r="H79" s="68"/>
      <c r="I79" s="67">
        <f t="shared" si="17"/>
        <v>0</v>
      </c>
      <c r="J79" s="68"/>
      <c r="K79" s="113">
        <f t="shared" si="18"/>
        <v>0</v>
      </c>
      <c r="L79" s="70"/>
      <c r="M79" s="67">
        <f t="shared" si="19"/>
        <v>0</v>
      </c>
      <c r="N79" s="68"/>
      <c r="O79" s="67">
        <f t="shared" si="20"/>
        <v>0</v>
      </c>
      <c r="P79" s="112"/>
      <c r="Q79" s="69">
        <f t="shared" si="21"/>
        <v>0</v>
      </c>
      <c r="R79" s="459"/>
      <c r="S79" s="67">
        <f t="shared" si="22"/>
        <v>0</v>
      </c>
      <c r="T79" s="68"/>
      <c r="U79" s="67">
        <f t="shared" si="23"/>
        <v>0</v>
      </c>
      <c r="V79" s="68"/>
      <c r="W79" s="113">
        <f t="shared" si="24"/>
        <v>0</v>
      </c>
      <c r="X79" s="453">
        <v>2</v>
      </c>
      <c r="Y79" s="67">
        <f t="shared" si="28"/>
        <v>30</v>
      </c>
      <c r="Z79" s="115"/>
      <c r="AA79" s="67">
        <f t="shared" si="25"/>
        <v>0</v>
      </c>
      <c r="AB79" s="68"/>
      <c r="AC79" s="69">
        <f t="shared" si="26"/>
        <v>0</v>
      </c>
      <c r="AD79" s="104"/>
    </row>
    <row r="80" spans="1:30" s="267" customFormat="1" ht="18" customHeight="1">
      <c r="A80" s="25"/>
      <c r="B80" s="153" t="s">
        <v>229</v>
      </c>
      <c r="C80" s="150">
        <f t="shared" si="0"/>
        <v>10</v>
      </c>
      <c r="D80" s="82">
        <v>40</v>
      </c>
      <c r="E80" s="380">
        <f t="shared" si="27"/>
        <v>400</v>
      </c>
      <c r="F80" s="85"/>
      <c r="G80" s="67">
        <f t="shared" si="16"/>
        <v>0</v>
      </c>
      <c r="H80" s="68"/>
      <c r="I80" s="67">
        <f t="shared" si="17"/>
        <v>0</v>
      </c>
      <c r="J80" s="68"/>
      <c r="K80" s="113">
        <f t="shared" si="18"/>
        <v>0</v>
      </c>
      <c r="L80" s="70"/>
      <c r="M80" s="67">
        <f t="shared" si="19"/>
        <v>0</v>
      </c>
      <c r="N80" s="68"/>
      <c r="O80" s="67">
        <f t="shared" si="20"/>
        <v>0</v>
      </c>
      <c r="P80" s="112"/>
      <c r="Q80" s="69">
        <f t="shared" si="21"/>
        <v>0</v>
      </c>
      <c r="R80" s="459"/>
      <c r="S80" s="67">
        <f t="shared" si="22"/>
        <v>0</v>
      </c>
      <c r="T80" s="68"/>
      <c r="U80" s="67">
        <f t="shared" si="23"/>
        <v>0</v>
      </c>
      <c r="V80" s="68"/>
      <c r="W80" s="113">
        <f t="shared" si="24"/>
        <v>0</v>
      </c>
      <c r="X80" s="453">
        <v>10</v>
      </c>
      <c r="Y80" s="67">
        <f t="shared" si="28"/>
        <v>400</v>
      </c>
      <c r="Z80" s="115"/>
      <c r="AA80" s="67">
        <f t="shared" si="25"/>
        <v>0</v>
      </c>
      <c r="AB80" s="68"/>
      <c r="AC80" s="69">
        <f t="shared" si="26"/>
        <v>0</v>
      </c>
      <c r="AD80" s="104"/>
    </row>
    <row r="81" spans="1:31" s="267" customFormat="1" ht="18" customHeight="1">
      <c r="A81" s="25"/>
      <c r="B81" s="153" t="s">
        <v>230</v>
      </c>
      <c r="C81" s="150">
        <f t="shared" si="0"/>
        <v>1</v>
      </c>
      <c r="D81" s="82">
        <v>350</v>
      </c>
      <c r="E81" s="380">
        <f t="shared" si="27"/>
        <v>350</v>
      </c>
      <c r="F81" s="85"/>
      <c r="G81" s="67">
        <f t="shared" si="16"/>
        <v>0</v>
      </c>
      <c r="H81" s="68"/>
      <c r="I81" s="67">
        <f t="shared" si="17"/>
        <v>0</v>
      </c>
      <c r="J81" s="68"/>
      <c r="K81" s="113">
        <f t="shared" si="18"/>
        <v>0</v>
      </c>
      <c r="L81" s="70"/>
      <c r="M81" s="67">
        <f t="shared" si="19"/>
        <v>0</v>
      </c>
      <c r="N81" s="68"/>
      <c r="O81" s="67">
        <f t="shared" si="20"/>
        <v>0</v>
      </c>
      <c r="P81" s="112"/>
      <c r="Q81" s="69">
        <f t="shared" si="21"/>
        <v>0</v>
      </c>
      <c r="R81" s="459"/>
      <c r="S81" s="67">
        <f t="shared" si="22"/>
        <v>0</v>
      </c>
      <c r="T81" s="68"/>
      <c r="U81" s="67">
        <f t="shared" si="23"/>
        <v>0</v>
      </c>
      <c r="V81" s="68"/>
      <c r="W81" s="113">
        <f t="shared" si="24"/>
        <v>0</v>
      </c>
      <c r="X81" s="453">
        <v>1</v>
      </c>
      <c r="Y81" s="67">
        <f t="shared" si="28"/>
        <v>350</v>
      </c>
      <c r="Z81" s="115"/>
      <c r="AA81" s="67">
        <f t="shared" si="25"/>
        <v>0</v>
      </c>
      <c r="AB81" s="68"/>
      <c r="AC81" s="69">
        <f t="shared" si="26"/>
        <v>0</v>
      </c>
      <c r="AD81" s="104"/>
    </row>
    <row r="82" spans="1:31" s="267" customFormat="1" ht="18" customHeight="1">
      <c r="A82" s="25"/>
      <c r="B82" s="153" t="s">
        <v>233</v>
      </c>
      <c r="C82" s="150">
        <f t="shared" si="0"/>
        <v>1</v>
      </c>
      <c r="D82" s="82">
        <v>75</v>
      </c>
      <c r="E82" s="380">
        <f t="shared" si="27"/>
        <v>75</v>
      </c>
      <c r="F82" s="85"/>
      <c r="G82" s="67">
        <f t="shared" si="16"/>
        <v>0</v>
      </c>
      <c r="H82" s="68"/>
      <c r="I82" s="67">
        <f t="shared" si="17"/>
        <v>0</v>
      </c>
      <c r="J82" s="68"/>
      <c r="K82" s="113">
        <f t="shared" si="18"/>
        <v>0</v>
      </c>
      <c r="L82" s="70"/>
      <c r="M82" s="67">
        <f t="shared" si="19"/>
        <v>0</v>
      </c>
      <c r="N82" s="68"/>
      <c r="O82" s="67">
        <f t="shared" si="20"/>
        <v>0</v>
      </c>
      <c r="P82" s="112"/>
      <c r="Q82" s="69">
        <f t="shared" si="21"/>
        <v>0</v>
      </c>
      <c r="R82" s="459"/>
      <c r="S82" s="67">
        <f t="shared" si="22"/>
        <v>0</v>
      </c>
      <c r="T82" s="68"/>
      <c r="U82" s="67">
        <f t="shared" si="23"/>
        <v>0</v>
      </c>
      <c r="V82" s="68"/>
      <c r="W82" s="113">
        <f t="shared" si="24"/>
        <v>0</v>
      </c>
      <c r="X82" s="453">
        <v>1</v>
      </c>
      <c r="Y82" s="67">
        <f t="shared" si="28"/>
        <v>75</v>
      </c>
      <c r="Z82" s="115"/>
      <c r="AA82" s="67">
        <f t="shared" si="25"/>
        <v>0</v>
      </c>
      <c r="AB82" s="68"/>
      <c r="AC82" s="69">
        <f t="shared" si="26"/>
        <v>0</v>
      </c>
      <c r="AD82" s="104"/>
    </row>
    <row r="83" spans="1:31" s="267" customFormat="1" ht="18" customHeight="1">
      <c r="A83" s="25"/>
      <c r="B83" s="153" t="s">
        <v>234</v>
      </c>
      <c r="C83" s="150">
        <f t="shared" si="0"/>
        <v>5</v>
      </c>
      <c r="D83" s="82">
        <v>25</v>
      </c>
      <c r="E83" s="380">
        <f t="shared" si="27"/>
        <v>125</v>
      </c>
      <c r="F83" s="85"/>
      <c r="G83" s="67">
        <f t="shared" si="16"/>
        <v>0</v>
      </c>
      <c r="H83" s="68"/>
      <c r="I83" s="67">
        <f t="shared" si="17"/>
        <v>0</v>
      </c>
      <c r="J83" s="68"/>
      <c r="K83" s="113">
        <f t="shared" si="18"/>
        <v>0</v>
      </c>
      <c r="L83" s="70"/>
      <c r="M83" s="67">
        <f t="shared" si="19"/>
        <v>0</v>
      </c>
      <c r="N83" s="68"/>
      <c r="O83" s="67">
        <f t="shared" si="20"/>
        <v>0</v>
      </c>
      <c r="P83" s="112"/>
      <c r="Q83" s="69">
        <f t="shared" si="21"/>
        <v>0</v>
      </c>
      <c r="R83" s="459"/>
      <c r="S83" s="67">
        <f t="shared" si="22"/>
        <v>0</v>
      </c>
      <c r="T83" s="68"/>
      <c r="U83" s="67">
        <f t="shared" si="23"/>
        <v>0</v>
      </c>
      <c r="V83" s="68"/>
      <c r="W83" s="113">
        <f t="shared" si="24"/>
        <v>0</v>
      </c>
      <c r="X83" s="453">
        <v>5</v>
      </c>
      <c r="Y83" s="67">
        <f t="shared" si="28"/>
        <v>125</v>
      </c>
      <c r="Z83" s="115"/>
      <c r="AA83" s="67">
        <f t="shared" si="25"/>
        <v>0</v>
      </c>
      <c r="AB83" s="68"/>
      <c r="AC83" s="69">
        <f t="shared" si="26"/>
        <v>0</v>
      </c>
      <c r="AD83" s="104"/>
    </row>
    <row r="84" spans="1:31" s="267" customFormat="1" ht="18" customHeight="1">
      <c r="A84" s="25"/>
      <c r="B84" s="153" t="s">
        <v>237</v>
      </c>
      <c r="C84" s="150">
        <f t="shared" si="0"/>
        <v>5</v>
      </c>
      <c r="D84" s="82">
        <v>25</v>
      </c>
      <c r="E84" s="380">
        <f t="shared" si="27"/>
        <v>125</v>
      </c>
      <c r="F84" s="85"/>
      <c r="G84" s="67">
        <f t="shared" si="16"/>
        <v>0</v>
      </c>
      <c r="H84" s="68"/>
      <c r="I84" s="67">
        <f t="shared" si="17"/>
        <v>0</v>
      </c>
      <c r="J84" s="68"/>
      <c r="K84" s="113">
        <f t="shared" si="18"/>
        <v>0</v>
      </c>
      <c r="L84" s="70"/>
      <c r="M84" s="67">
        <f t="shared" si="19"/>
        <v>0</v>
      </c>
      <c r="N84" s="68"/>
      <c r="O84" s="67">
        <f t="shared" si="20"/>
        <v>0</v>
      </c>
      <c r="P84" s="112"/>
      <c r="Q84" s="69">
        <f t="shared" si="21"/>
        <v>0</v>
      </c>
      <c r="R84" s="459"/>
      <c r="S84" s="67">
        <f t="shared" si="22"/>
        <v>0</v>
      </c>
      <c r="T84" s="68"/>
      <c r="U84" s="67">
        <f t="shared" si="23"/>
        <v>0</v>
      </c>
      <c r="V84" s="68"/>
      <c r="W84" s="113">
        <f t="shared" si="24"/>
        <v>0</v>
      </c>
      <c r="X84" s="453">
        <v>5</v>
      </c>
      <c r="Y84" s="67">
        <f t="shared" si="28"/>
        <v>125</v>
      </c>
      <c r="Z84" s="115"/>
      <c r="AA84" s="67">
        <f t="shared" si="25"/>
        <v>0</v>
      </c>
      <c r="AB84" s="68"/>
      <c r="AC84" s="69">
        <f t="shared" si="26"/>
        <v>0</v>
      </c>
      <c r="AD84" s="104"/>
    </row>
    <row r="85" spans="1:31" s="267" customFormat="1" ht="18" customHeight="1">
      <c r="A85" s="25"/>
      <c r="B85" s="153" t="s">
        <v>239</v>
      </c>
      <c r="C85" s="150">
        <f t="shared" ref="C85:C112" si="29">F85+H85+J85+L85+N85+P85+R85+T85+V85+X85+Z85+AB85</f>
        <v>1</v>
      </c>
      <c r="D85" s="82">
        <v>5000</v>
      </c>
      <c r="E85" s="380">
        <f t="shared" si="27"/>
        <v>5000</v>
      </c>
      <c r="F85" s="85"/>
      <c r="G85" s="67">
        <f t="shared" ref="G85:G109" si="30">F85*D85</f>
        <v>0</v>
      </c>
      <c r="H85" s="68"/>
      <c r="I85" s="67">
        <f t="shared" ref="I85:I109" si="31">H85*D85</f>
        <v>0</v>
      </c>
      <c r="J85" s="68"/>
      <c r="K85" s="113">
        <f t="shared" ref="K85:K109" si="32">J85*D85</f>
        <v>0</v>
      </c>
      <c r="L85" s="70"/>
      <c r="M85" s="67">
        <f t="shared" ref="M85:M109" si="33">L85*D85</f>
        <v>0</v>
      </c>
      <c r="N85" s="68"/>
      <c r="O85" s="67">
        <f t="shared" ref="O85:O109" si="34">N85*D85</f>
        <v>0</v>
      </c>
      <c r="P85" s="112"/>
      <c r="Q85" s="69">
        <f t="shared" ref="Q85:Q109" si="35">P85*D85</f>
        <v>0</v>
      </c>
      <c r="R85" s="459"/>
      <c r="S85" s="67">
        <f t="shared" ref="S85:S109" si="36">R85*D85</f>
        <v>0</v>
      </c>
      <c r="T85" s="68"/>
      <c r="U85" s="67">
        <f t="shared" ref="U85:U109" si="37">T85*D85</f>
        <v>0</v>
      </c>
      <c r="V85" s="68"/>
      <c r="W85" s="113">
        <f t="shared" ref="W85:W109" si="38">V85*D85</f>
        <v>0</v>
      </c>
      <c r="X85" s="453">
        <v>1</v>
      </c>
      <c r="Y85" s="67">
        <f t="shared" si="28"/>
        <v>5000</v>
      </c>
      <c r="Z85" s="115"/>
      <c r="AA85" s="67">
        <f t="shared" ref="AA85:AA109" si="39">Z85*D85</f>
        <v>0</v>
      </c>
      <c r="AB85" s="68"/>
      <c r="AC85" s="69">
        <f t="shared" ref="AC85:AC109" si="40">AB85*D85</f>
        <v>0</v>
      </c>
      <c r="AD85" s="104"/>
    </row>
    <row r="86" spans="1:31" s="267" customFormat="1" ht="20" customHeight="1">
      <c r="A86" s="25"/>
      <c r="B86" s="153" t="s">
        <v>240</v>
      </c>
      <c r="C86" s="150">
        <f t="shared" si="29"/>
        <v>1</v>
      </c>
      <c r="D86" s="82">
        <v>8000</v>
      </c>
      <c r="E86" s="380">
        <f t="shared" si="27"/>
        <v>8000</v>
      </c>
      <c r="F86" s="85"/>
      <c r="G86" s="67">
        <f t="shared" si="30"/>
        <v>0</v>
      </c>
      <c r="H86" s="68"/>
      <c r="I86" s="67">
        <f t="shared" si="31"/>
        <v>0</v>
      </c>
      <c r="J86" s="68"/>
      <c r="K86" s="113">
        <f t="shared" si="32"/>
        <v>0</v>
      </c>
      <c r="L86" s="70"/>
      <c r="M86" s="67">
        <f t="shared" si="33"/>
        <v>0</v>
      </c>
      <c r="N86" s="68"/>
      <c r="O86" s="67">
        <f t="shared" si="34"/>
        <v>0</v>
      </c>
      <c r="P86" s="112"/>
      <c r="Q86" s="69">
        <f t="shared" si="35"/>
        <v>0</v>
      </c>
      <c r="R86" s="459"/>
      <c r="S86" s="67">
        <f t="shared" si="36"/>
        <v>0</v>
      </c>
      <c r="T86" s="68"/>
      <c r="U86" s="67">
        <f t="shared" si="37"/>
        <v>0</v>
      </c>
      <c r="V86" s="68"/>
      <c r="W86" s="113">
        <f t="shared" si="38"/>
        <v>0</v>
      </c>
      <c r="X86" s="453">
        <v>1</v>
      </c>
      <c r="Y86" s="67">
        <f t="shared" si="28"/>
        <v>8000</v>
      </c>
      <c r="Z86" s="115"/>
      <c r="AA86" s="67">
        <f t="shared" si="39"/>
        <v>0</v>
      </c>
      <c r="AB86" s="68"/>
      <c r="AC86" s="69">
        <f t="shared" si="40"/>
        <v>0</v>
      </c>
      <c r="AD86" s="104"/>
    </row>
    <row r="87" spans="1:31" s="267" customFormat="1" ht="20" customHeight="1">
      <c r="A87" s="25"/>
      <c r="B87" s="153" t="s">
        <v>507</v>
      </c>
      <c r="C87" s="150">
        <f t="shared" si="29"/>
        <v>1</v>
      </c>
      <c r="D87" s="82">
        <v>13000</v>
      </c>
      <c r="E87" s="380">
        <f t="shared" si="27"/>
        <v>13000</v>
      </c>
      <c r="F87" s="85"/>
      <c r="G87" s="67">
        <f t="shared" si="30"/>
        <v>0</v>
      </c>
      <c r="H87" s="68"/>
      <c r="I87" s="67">
        <f t="shared" si="31"/>
        <v>0</v>
      </c>
      <c r="J87" s="68"/>
      <c r="K87" s="113">
        <f t="shared" si="32"/>
        <v>0</v>
      </c>
      <c r="L87" s="70"/>
      <c r="M87" s="67">
        <f t="shared" si="33"/>
        <v>0</v>
      </c>
      <c r="N87" s="68"/>
      <c r="O87" s="67">
        <f t="shared" si="34"/>
        <v>0</v>
      </c>
      <c r="P87" s="112"/>
      <c r="Q87" s="69">
        <f t="shared" si="35"/>
        <v>0</v>
      </c>
      <c r="R87" s="459"/>
      <c r="S87" s="67">
        <f t="shared" si="36"/>
        <v>0</v>
      </c>
      <c r="T87" s="68"/>
      <c r="U87" s="67">
        <f t="shared" si="37"/>
        <v>0</v>
      </c>
      <c r="V87" s="68"/>
      <c r="W87" s="113">
        <f t="shared" si="38"/>
        <v>0</v>
      </c>
      <c r="X87" s="453">
        <v>1</v>
      </c>
      <c r="Y87" s="67">
        <f t="shared" si="28"/>
        <v>13000</v>
      </c>
      <c r="Z87" s="115"/>
      <c r="AA87" s="67">
        <f t="shared" si="39"/>
        <v>0</v>
      </c>
      <c r="AB87" s="68"/>
      <c r="AC87" s="69">
        <f t="shared" si="40"/>
        <v>0</v>
      </c>
      <c r="AD87" s="104"/>
    </row>
    <row r="88" spans="1:31" s="267" customFormat="1" ht="20" customHeight="1">
      <c r="A88" s="25"/>
      <c r="B88" s="153" t="s">
        <v>509</v>
      </c>
      <c r="C88" s="150">
        <f t="shared" si="29"/>
        <v>1</v>
      </c>
      <c r="D88" s="82">
        <v>14000</v>
      </c>
      <c r="E88" s="380">
        <f t="shared" si="27"/>
        <v>14000</v>
      </c>
      <c r="F88" s="85"/>
      <c r="G88" s="67">
        <f t="shared" si="30"/>
        <v>0</v>
      </c>
      <c r="H88" s="68"/>
      <c r="I88" s="67">
        <f t="shared" si="31"/>
        <v>0</v>
      </c>
      <c r="J88" s="68"/>
      <c r="K88" s="113">
        <f t="shared" si="32"/>
        <v>0</v>
      </c>
      <c r="L88" s="70"/>
      <c r="M88" s="67">
        <f t="shared" si="33"/>
        <v>0</v>
      </c>
      <c r="N88" s="68"/>
      <c r="O88" s="67">
        <f t="shared" si="34"/>
        <v>0</v>
      </c>
      <c r="P88" s="112"/>
      <c r="Q88" s="69">
        <f t="shared" si="35"/>
        <v>0</v>
      </c>
      <c r="R88" s="459"/>
      <c r="S88" s="67">
        <f t="shared" si="36"/>
        <v>0</v>
      </c>
      <c r="T88" s="68"/>
      <c r="U88" s="67">
        <f t="shared" si="37"/>
        <v>0</v>
      </c>
      <c r="V88" s="68"/>
      <c r="W88" s="113">
        <f t="shared" si="38"/>
        <v>0</v>
      </c>
      <c r="X88" s="453">
        <v>1</v>
      </c>
      <c r="Y88" s="67">
        <f t="shared" si="28"/>
        <v>14000</v>
      </c>
      <c r="Z88" s="115"/>
      <c r="AA88" s="67">
        <f t="shared" si="39"/>
        <v>0</v>
      </c>
      <c r="AB88" s="68"/>
      <c r="AC88" s="69">
        <f t="shared" si="40"/>
        <v>0</v>
      </c>
      <c r="AD88" s="104"/>
    </row>
    <row r="89" spans="1:31" s="267" customFormat="1" ht="20" customHeight="1">
      <c r="A89" s="25"/>
      <c r="B89" s="153" t="s">
        <v>512</v>
      </c>
      <c r="C89" s="150">
        <f t="shared" si="29"/>
        <v>1</v>
      </c>
      <c r="D89" s="82">
        <v>1500</v>
      </c>
      <c r="E89" s="380">
        <f t="shared" si="27"/>
        <v>1500</v>
      </c>
      <c r="F89" s="85"/>
      <c r="G89" s="67">
        <f t="shared" si="30"/>
        <v>0</v>
      </c>
      <c r="H89" s="68"/>
      <c r="I89" s="67">
        <f t="shared" si="31"/>
        <v>0</v>
      </c>
      <c r="J89" s="68"/>
      <c r="K89" s="113">
        <f t="shared" si="32"/>
        <v>0</v>
      </c>
      <c r="L89" s="70"/>
      <c r="M89" s="67">
        <f t="shared" si="33"/>
        <v>0</v>
      </c>
      <c r="N89" s="68"/>
      <c r="O89" s="67">
        <f t="shared" si="34"/>
        <v>0</v>
      </c>
      <c r="P89" s="112"/>
      <c r="Q89" s="69">
        <f t="shared" si="35"/>
        <v>0</v>
      </c>
      <c r="R89" s="459"/>
      <c r="S89" s="67">
        <f t="shared" si="36"/>
        <v>0</v>
      </c>
      <c r="T89" s="68"/>
      <c r="U89" s="67">
        <f t="shared" si="37"/>
        <v>0</v>
      </c>
      <c r="V89" s="68"/>
      <c r="W89" s="113">
        <f t="shared" si="38"/>
        <v>0</v>
      </c>
      <c r="X89" s="453">
        <v>1</v>
      </c>
      <c r="Y89" s="67">
        <f t="shared" si="28"/>
        <v>1500</v>
      </c>
      <c r="Z89" s="115"/>
      <c r="AA89" s="67">
        <f t="shared" si="39"/>
        <v>0</v>
      </c>
      <c r="AB89" s="68"/>
      <c r="AC89" s="69">
        <f t="shared" si="40"/>
        <v>0</v>
      </c>
      <c r="AD89" s="104"/>
      <c r="AE89" s="266"/>
    </row>
    <row r="90" spans="1:31" s="71" customFormat="1" ht="20" customHeight="1">
      <c r="A90" s="77">
        <v>50203990</v>
      </c>
      <c r="B90" s="84" t="s">
        <v>64</v>
      </c>
      <c r="C90" s="198"/>
      <c r="D90" s="90"/>
      <c r="E90" s="196"/>
      <c r="F90" s="85"/>
      <c r="G90" s="67"/>
      <c r="H90" s="68"/>
      <c r="I90" s="67"/>
      <c r="J90" s="68"/>
      <c r="K90" s="113"/>
      <c r="L90" s="70"/>
      <c r="M90" s="67"/>
      <c r="N90" s="68"/>
      <c r="O90" s="67"/>
      <c r="P90" s="112"/>
      <c r="Q90" s="69"/>
      <c r="R90" s="459"/>
      <c r="S90" s="67"/>
      <c r="T90" s="68"/>
      <c r="U90" s="67"/>
      <c r="V90" s="68"/>
      <c r="W90" s="113"/>
      <c r="X90" s="66"/>
      <c r="Y90" s="67"/>
      <c r="Z90" s="115"/>
      <c r="AA90" s="67"/>
      <c r="AB90" s="68"/>
      <c r="AC90" s="69"/>
      <c r="AD90" s="104"/>
    </row>
    <row r="91" spans="1:31" s="267" customFormat="1" ht="20" customHeight="1">
      <c r="A91" s="25"/>
      <c r="B91" s="323" t="s">
        <v>246</v>
      </c>
      <c r="C91" s="150">
        <f t="shared" si="29"/>
        <v>1</v>
      </c>
      <c r="D91" s="317">
        <v>50</v>
      </c>
      <c r="E91" s="380">
        <f t="shared" ref="E91:E130" si="41">D91*C91</f>
        <v>50</v>
      </c>
      <c r="F91" s="85"/>
      <c r="G91" s="67">
        <f t="shared" si="30"/>
        <v>0</v>
      </c>
      <c r="H91" s="68"/>
      <c r="I91" s="67">
        <f t="shared" si="31"/>
        <v>0</v>
      </c>
      <c r="J91" s="68"/>
      <c r="K91" s="113">
        <f t="shared" si="32"/>
        <v>0</v>
      </c>
      <c r="L91" s="70"/>
      <c r="M91" s="67">
        <f t="shared" si="33"/>
        <v>0</v>
      </c>
      <c r="N91" s="68"/>
      <c r="O91" s="67">
        <f t="shared" si="34"/>
        <v>0</v>
      </c>
      <c r="P91" s="112"/>
      <c r="Q91" s="69">
        <f t="shared" si="35"/>
        <v>0</v>
      </c>
      <c r="R91" s="459"/>
      <c r="S91" s="67">
        <f t="shared" si="36"/>
        <v>0</v>
      </c>
      <c r="T91" s="68"/>
      <c r="U91" s="67">
        <f t="shared" si="37"/>
        <v>0</v>
      </c>
      <c r="V91" s="68"/>
      <c r="W91" s="113">
        <f t="shared" si="38"/>
        <v>0</v>
      </c>
      <c r="X91" s="454">
        <v>1</v>
      </c>
      <c r="Y91" s="67">
        <f t="shared" ref="Y91:Y115" si="42">X91*D91</f>
        <v>50</v>
      </c>
      <c r="Z91" s="115"/>
      <c r="AA91" s="67">
        <f t="shared" si="39"/>
        <v>0</v>
      </c>
      <c r="AB91" s="68"/>
      <c r="AC91" s="69">
        <f t="shared" si="40"/>
        <v>0</v>
      </c>
      <c r="AD91" s="104"/>
    </row>
    <row r="92" spans="1:31" s="267" customFormat="1" ht="20" customHeight="1">
      <c r="A92" s="25"/>
      <c r="B92" s="323" t="s">
        <v>520</v>
      </c>
      <c r="C92" s="150">
        <f t="shared" si="29"/>
        <v>5</v>
      </c>
      <c r="D92" s="317">
        <v>300</v>
      </c>
      <c r="E92" s="380">
        <f t="shared" si="41"/>
        <v>1500</v>
      </c>
      <c r="F92" s="85"/>
      <c r="G92" s="67">
        <f t="shared" si="30"/>
        <v>0</v>
      </c>
      <c r="H92" s="68"/>
      <c r="I92" s="67">
        <f t="shared" si="31"/>
        <v>0</v>
      </c>
      <c r="J92" s="68"/>
      <c r="K92" s="113">
        <f t="shared" si="32"/>
        <v>0</v>
      </c>
      <c r="L92" s="70"/>
      <c r="M92" s="67">
        <f t="shared" si="33"/>
        <v>0</v>
      </c>
      <c r="N92" s="68"/>
      <c r="O92" s="67">
        <f t="shared" si="34"/>
        <v>0</v>
      </c>
      <c r="P92" s="112"/>
      <c r="Q92" s="69">
        <f t="shared" si="35"/>
        <v>0</v>
      </c>
      <c r="R92" s="459"/>
      <c r="S92" s="67">
        <f t="shared" si="36"/>
        <v>0</v>
      </c>
      <c r="T92" s="68"/>
      <c r="U92" s="67">
        <f t="shared" si="37"/>
        <v>0</v>
      </c>
      <c r="V92" s="68"/>
      <c r="W92" s="113">
        <f t="shared" si="38"/>
        <v>0</v>
      </c>
      <c r="X92" s="454">
        <v>5</v>
      </c>
      <c r="Y92" s="67">
        <f t="shared" si="42"/>
        <v>1500</v>
      </c>
      <c r="Z92" s="115"/>
      <c r="AA92" s="67">
        <f t="shared" si="39"/>
        <v>0</v>
      </c>
      <c r="AB92" s="68"/>
      <c r="AC92" s="69">
        <f t="shared" si="40"/>
        <v>0</v>
      </c>
      <c r="AD92" s="104"/>
    </row>
    <row r="93" spans="1:31" s="267" customFormat="1" ht="20" customHeight="1">
      <c r="A93" s="25"/>
      <c r="B93" s="323" t="s">
        <v>247</v>
      </c>
      <c r="C93" s="150">
        <f t="shared" si="29"/>
        <v>1</v>
      </c>
      <c r="D93" s="317">
        <v>50</v>
      </c>
      <c r="E93" s="380">
        <f t="shared" si="41"/>
        <v>50</v>
      </c>
      <c r="F93" s="85"/>
      <c r="G93" s="67">
        <f t="shared" si="30"/>
        <v>0</v>
      </c>
      <c r="H93" s="68"/>
      <c r="I93" s="67">
        <f t="shared" si="31"/>
        <v>0</v>
      </c>
      <c r="J93" s="68"/>
      <c r="K93" s="113">
        <f t="shared" si="32"/>
        <v>0</v>
      </c>
      <c r="L93" s="70"/>
      <c r="M93" s="67">
        <f t="shared" si="33"/>
        <v>0</v>
      </c>
      <c r="N93" s="68"/>
      <c r="O93" s="67">
        <f t="shared" si="34"/>
        <v>0</v>
      </c>
      <c r="P93" s="112"/>
      <c r="Q93" s="69">
        <f t="shared" si="35"/>
        <v>0</v>
      </c>
      <c r="R93" s="459"/>
      <c r="S93" s="67">
        <f t="shared" si="36"/>
        <v>0</v>
      </c>
      <c r="T93" s="68"/>
      <c r="U93" s="67">
        <f t="shared" si="37"/>
        <v>0</v>
      </c>
      <c r="V93" s="68"/>
      <c r="W93" s="113">
        <f t="shared" si="38"/>
        <v>0</v>
      </c>
      <c r="X93" s="454">
        <v>1</v>
      </c>
      <c r="Y93" s="67">
        <f t="shared" si="42"/>
        <v>50</v>
      </c>
      <c r="Z93" s="115"/>
      <c r="AA93" s="67">
        <f t="shared" si="39"/>
        <v>0</v>
      </c>
      <c r="AB93" s="68"/>
      <c r="AC93" s="69">
        <f t="shared" si="40"/>
        <v>0</v>
      </c>
      <c r="AD93" s="104"/>
    </row>
    <row r="94" spans="1:31" s="267" customFormat="1" ht="20" customHeight="1">
      <c r="A94" s="25"/>
      <c r="B94" s="323" t="s">
        <v>248</v>
      </c>
      <c r="C94" s="150">
        <f t="shared" si="29"/>
        <v>8</v>
      </c>
      <c r="D94" s="317">
        <v>80</v>
      </c>
      <c r="E94" s="380">
        <f t="shared" si="41"/>
        <v>640</v>
      </c>
      <c r="F94" s="85"/>
      <c r="G94" s="67">
        <f t="shared" si="30"/>
        <v>0</v>
      </c>
      <c r="H94" s="68"/>
      <c r="I94" s="67">
        <f t="shared" si="31"/>
        <v>0</v>
      </c>
      <c r="J94" s="68"/>
      <c r="K94" s="113">
        <f t="shared" si="32"/>
        <v>0</v>
      </c>
      <c r="L94" s="70"/>
      <c r="M94" s="67">
        <f t="shared" si="33"/>
        <v>0</v>
      </c>
      <c r="N94" s="68"/>
      <c r="O94" s="67">
        <f t="shared" si="34"/>
        <v>0</v>
      </c>
      <c r="P94" s="112"/>
      <c r="Q94" s="69">
        <f t="shared" si="35"/>
        <v>0</v>
      </c>
      <c r="R94" s="459"/>
      <c r="S94" s="67">
        <f t="shared" si="36"/>
        <v>0</v>
      </c>
      <c r="T94" s="68"/>
      <c r="U94" s="67">
        <f t="shared" si="37"/>
        <v>0</v>
      </c>
      <c r="V94" s="68"/>
      <c r="W94" s="113">
        <f t="shared" si="38"/>
        <v>0</v>
      </c>
      <c r="X94" s="454">
        <v>8</v>
      </c>
      <c r="Y94" s="67">
        <f t="shared" si="42"/>
        <v>640</v>
      </c>
      <c r="Z94" s="115"/>
      <c r="AA94" s="67">
        <f t="shared" si="39"/>
        <v>0</v>
      </c>
      <c r="AB94" s="68"/>
      <c r="AC94" s="69">
        <f t="shared" si="40"/>
        <v>0</v>
      </c>
      <c r="AD94" s="104"/>
    </row>
    <row r="95" spans="1:31" s="267" customFormat="1" ht="20" customHeight="1">
      <c r="A95" s="384"/>
      <c r="B95" s="323" t="s">
        <v>250</v>
      </c>
      <c r="C95" s="150">
        <f t="shared" si="29"/>
        <v>2</v>
      </c>
      <c r="D95" s="317">
        <v>70</v>
      </c>
      <c r="E95" s="380">
        <f t="shared" si="41"/>
        <v>140</v>
      </c>
      <c r="F95" s="85"/>
      <c r="G95" s="67">
        <f t="shared" si="30"/>
        <v>0</v>
      </c>
      <c r="H95" s="68"/>
      <c r="I95" s="67">
        <f t="shared" si="31"/>
        <v>0</v>
      </c>
      <c r="J95" s="68"/>
      <c r="K95" s="113">
        <f t="shared" si="32"/>
        <v>0</v>
      </c>
      <c r="L95" s="70"/>
      <c r="M95" s="67">
        <f t="shared" si="33"/>
        <v>0</v>
      </c>
      <c r="N95" s="68"/>
      <c r="O95" s="67">
        <f t="shared" si="34"/>
        <v>0</v>
      </c>
      <c r="P95" s="112"/>
      <c r="Q95" s="69">
        <f t="shared" si="35"/>
        <v>0</v>
      </c>
      <c r="R95" s="459"/>
      <c r="S95" s="67">
        <f t="shared" si="36"/>
        <v>0</v>
      </c>
      <c r="T95" s="68"/>
      <c r="U95" s="67">
        <f t="shared" si="37"/>
        <v>0</v>
      </c>
      <c r="V95" s="68"/>
      <c r="W95" s="113">
        <f t="shared" si="38"/>
        <v>0</v>
      </c>
      <c r="X95" s="454">
        <v>2</v>
      </c>
      <c r="Y95" s="67">
        <f t="shared" si="42"/>
        <v>140</v>
      </c>
      <c r="Z95" s="115"/>
      <c r="AA95" s="67">
        <f t="shared" si="39"/>
        <v>0</v>
      </c>
      <c r="AB95" s="68"/>
      <c r="AC95" s="69">
        <f t="shared" si="40"/>
        <v>0</v>
      </c>
      <c r="AD95" s="104"/>
    </row>
    <row r="96" spans="1:31" s="267" customFormat="1" ht="17" customHeight="1">
      <c r="A96" s="336"/>
      <c r="B96" s="153" t="s">
        <v>252</v>
      </c>
      <c r="C96" s="150">
        <f t="shared" si="29"/>
        <v>1</v>
      </c>
      <c r="D96" s="317">
        <v>10</v>
      </c>
      <c r="E96" s="380">
        <f t="shared" si="41"/>
        <v>10</v>
      </c>
      <c r="F96" s="85"/>
      <c r="G96" s="67">
        <f t="shared" si="30"/>
        <v>0</v>
      </c>
      <c r="H96" s="68"/>
      <c r="I96" s="67">
        <f t="shared" si="31"/>
        <v>0</v>
      </c>
      <c r="J96" s="68"/>
      <c r="K96" s="113">
        <f t="shared" si="32"/>
        <v>0</v>
      </c>
      <c r="L96" s="70"/>
      <c r="M96" s="67">
        <f t="shared" si="33"/>
        <v>0</v>
      </c>
      <c r="N96" s="68"/>
      <c r="O96" s="67">
        <f t="shared" si="34"/>
        <v>0</v>
      </c>
      <c r="P96" s="112"/>
      <c r="Q96" s="69">
        <f t="shared" si="35"/>
        <v>0</v>
      </c>
      <c r="R96" s="459"/>
      <c r="S96" s="67">
        <f t="shared" si="36"/>
        <v>0</v>
      </c>
      <c r="T96" s="68"/>
      <c r="U96" s="67">
        <f t="shared" si="37"/>
        <v>0</v>
      </c>
      <c r="V96" s="68"/>
      <c r="W96" s="113">
        <f t="shared" si="38"/>
        <v>0</v>
      </c>
      <c r="X96" s="454">
        <v>1</v>
      </c>
      <c r="Y96" s="67">
        <f t="shared" si="42"/>
        <v>10</v>
      </c>
      <c r="Z96" s="68"/>
      <c r="AA96" s="67">
        <f t="shared" si="39"/>
        <v>0</v>
      </c>
      <c r="AB96" s="68"/>
      <c r="AC96" s="69">
        <f t="shared" si="40"/>
        <v>0</v>
      </c>
      <c r="AD96" s="104"/>
    </row>
    <row r="97" spans="1:30" s="267" customFormat="1" ht="17" customHeight="1">
      <c r="A97" s="336"/>
      <c r="B97" s="153" t="s">
        <v>253</v>
      </c>
      <c r="C97" s="150">
        <f t="shared" si="29"/>
        <v>15</v>
      </c>
      <c r="D97" s="317">
        <v>400</v>
      </c>
      <c r="E97" s="380">
        <f t="shared" si="41"/>
        <v>6000</v>
      </c>
      <c r="F97" s="85"/>
      <c r="G97" s="67">
        <f t="shared" si="30"/>
        <v>0</v>
      </c>
      <c r="H97" s="68"/>
      <c r="I97" s="67">
        <f t="shared" si="31"/>
        <v>0</v>
      </c>
      <c r="J97" s="68"/>
      <c r="K97" s="113">
        <f t="shared" si="32"/>
        <v>0</v>
      </c>
      <c r="L97" s="70"/>
      <c r="M97" s="67">
        <f t="shared" si="33"/>
        <v>0</v>
      </c>
      <c r="N97" s="68"/>
      <c r="O97" s="67">
        <f t="shared" si="34"/>
        <v>0</v>
      </c>
      <c r="P97" s="112"/>
      <c r="Q97" s="69">
        <f t="shared" si="35"/>
        <v>0</v>
      </c>
      <c r="R97" s="459"/>
      <c r="S97" s="67">
        <f t="shared" si="36"/>
        <v>0</v>
      </c>
      <c r="T97" s="68"/>
      <c r="U97" s="67">
        <f t="shared" si="37"/>
        <v>0</v>
      </c>
      <c r="V97" s="68"/>
      <c r="W97" s="113">
        <f t="shared" si="38"/>
        <v>0</v>
      </c>
      <c r="X97" s="454">
        <v>15</v>
      </c>
      <c r="Y97" s="67">
        <f t="shared" si="42"/>
        <v>6000</v>
      </c>
      <c r="Z97" s="68"/>
      <c r="AA97" s="67">
        <f t="shared" si="39"/>
        <v>0</v>
      </c>
      <c r="AB97" s="68"/>
      <c r="AC97" s="69">
        <f t="shared" si="40"/>
        <v>0</v>
      </c>
      <c r="AD97" s="104"/>
    </row>
    <row r="98" spans="1:30" s="267" customFormat="1" ht="17" customHeight="1">
      <c r="A98" s="384"/>
      <c r="B98" s="323" t="s">
        <v>254</v>
      </c>
      <c r="C98" s="150">
        <f t="shared" si="29"/>
        <v>5</v>
      </c>
      <c r="D98" s="317">
        <v>75</v>
      </c>
      <c r="E98" s="380">
        <f t="shared" si="41"/>
        <v>375</v>
      </c>
      <c r="F98" s="85"/>
      <c r="G98" s="67">
        <f t="shared" si="30"/>
        <v>0</v>
      </c>
      <c r="H98" s="68"/>
      <c r="I98" s="67">
        <f t="shared" si="31"/>
        <v>0</v>
      </c>
      <c r="J98" s="68"/>
      <c r="K98" s="113">
        <f t="shared" si="32"/>
        <v>0</v>
      </c>
      <c r="L98" s="70"/>
      <c r="M98" s="67">
        <f t="shared" si="33"/>
        <v>0</v>
      </c>
      <c r="N98" s="68"/>
      <c r="O98" s="67">
        <f t="shared" si="34"/>
        <v>0</v>
      </c>
      <c r="P98" s="112"/>
      <c r="Q98" s="69">
        <f t="shared" si="35"/>
        <v>0</v>
      </c>
      <c r="R98" s="459"/>
      <c r="S98" s="67">
        <f t="shared" si="36"/>
        <v>0</v>
      </c>
      <c r="T98" s="68"/>
      <c r="U98" s="67">
        <f t="shared" si="37"/>
        <v>0</v>
      </c>
      <c r="V98" s="68"/>
      <c r="W98" s="113">
        <f t="shared" si="38"/>
        <v>0</v>
      </c>
      <c r="X98" s="454">
        <v>5</v>
      </c>
      <c r="Y98" s="67">
        <f t="shared" si="42"/>
        <v>375</v>
      </c>
      <c r="Z98" s="68"/>
      <c r="AA98" s="67">
        <f t="shared" si="39"/>
        <v>0</v>
      </c>
      <c r="AB98" s="68"/>
      <c r="AC98" s="69">
        <f t="shared" si="40"/>
        <v>0</v>
      </c>
      <c r="AD98" s="104"/>
    </row>
    <row r="99" spans="1:30" s="267" customFormat="1" ht="17" customHeight="1">
      <c r="A99" s="336"/>
      <c r="B99" s="153" t="s">
        <v>255</v>
      </c>
      <c r="C99" s="150">
        <f t="shared" si="29"/>
        <v>6</v>
      </c>
      <c r="D99" s="317">
        <v>40</v>
      </c>
      <c r="E99" s="380">
        <f t="shared" si="41"/>
        <v>240</v>
      </c>
      <c r="F99" s="85"/>
      <c r="G99" s="67">
        <f t="shared" si="30"/>
        <v>0</v>
      </c>
      <c r="H99" s="68"/>
      <c r="I99" s="67">
        <f t="shared" si="31"/>
        <v>0</v>
      </c>
      <c r="J99" s="68"/>
      <c r="K99" s="113">
        <f t="shared" si="32"/>
        <v>0</v>
      </c>
      <c r="L99" s="70"/>
      <c r="M99" s="67">
        <f t="shared" si="33"/>
        <v>0</v>
      </c>
      <c r="N99" s="68"/>
      <c r="O99" s="67">
        <f t="shared" si="34"/>
        <v>0</v>
      </c>
      <c r="P99" s="112"/>
      <c r="Q99" s="69">
        <f t="shared" si="35"/>
        <v>0</v>
      </c>
      <c r="R99" s="459"/>
      <c r="S99" s="67">
        <f t="shared" si="36"/>
        <v>0</v>
      </c>
      <c r="T99" s="68"/>
      <c r="U99" s="67">
        <f t="shared" si="37"/>
        <v>0</v>
      </c>
      <c r="V99" s="68"/>
      <c r="W99" s="113">
        <f t="shared" si="38"/>
        <v>0</v>
      </c>
      <c r="X99" s="454">
        <v>6</v>
      </c>
      <c r="Y99" s="67">
        <f t="shared" si="42"/>
        <v>240</v>
      </c>
      <c r="Z99" s="68"/>
      <c r="AA99" s="67">
        <f t="shared" si="39"/>
        <v>0</v>
      </c>
      <c r="AB99" s="68"/>
      <c r="AC99" s="69">
        <f t="shared" si="40"/>
        <v>0</v>
      </c>
      <c r="AD99" s="104"/>
    </row>
    <row r="100" spans="1:30" s="267" customFormat="1" ht="20" customHeight="1">
      <c r="A100" s="334"/>
      <c r="B100" s="153" t="s">
        <v>256</v>
      </c>
      <c r="C100" s="150">
        <f t="shared" si="29"/>
        <v>1</v>
      </c>
      <c r="D100" s="317">
        <v>25</v>
      </c>
      <c r="E100" s="380">
        <f t="shared" si="41"/>
        <v>25</v>
      </c>
      <c r="F100" s="85"/>
      <c r="G100" s="67">
        <f t="shared" si="30"/>
        <v>0</v>
      </c>
      <c r="H100" s="68"/>
      <c r="I100" s="67">
        <f t="shared" si="31"/>
        <v>0</v>
      </c>
      <c r="J100" s="68"/>
      <c r="K100" s="113">
        <f t="shared" si="32"/>
        <v>0</v>
      </c>
      <c r="L100" s="70"/>
      <c r="M100" s="67">
        <f t="shared" si="33"/>
        <v>0</v>
      </c>
      <c r="N100" s="68"/>
      <c r="O100" s="67">
        <f t="shared" si="34"/>
        <v>0</v>
      </c>
      <c r="P100" s="112"/>
      <c r="Q100" s="69">
        <f t="shared" si="35"/>
        <v>0</v>
      </c>
      <c r="R100" s="459"/>
      <c r="S100" s="67">
        <f t="shared" si="36"/>
        <v>0</v>
      </c>
      <c r="T100" s="68"/>
      <c r="U100" s="67">
        <f t="shared" si="37"/>
        <v>0</v>
      </c>
      <c r="V100" s="68"/>
      <c r="W100" s="113">
        <f t="shared" si="38"/>
        <v>0</v>
      </c>
      <c r="X100" s="454">
        <v>1</v>
      </c>
      <c r="Y100" s="67">
        <f t="shared" si="42"/>
        <v>25</v>
      </c>
      <c r="Z100" s="115"/>
      <c r="AA100" s="67">
        <f t="shared" si="39"/>
        <v>0</v>
      </c>
      <c r="AB100" s="68"/>
      <c r="AC100" s="69">
        <f t="shared" si="40"/>
        <v>0</v>
      </c>
      <c r="AD100" s="104"/>
    </row>
    <row r="101" spans="1:30" s="267" customFormat="1" ht="17.5" customHeight="1">
      <c r="A101" s="336"/>
      <c r="B101" s="153" t="s">
        <v>257</v>
      </c>
      <c r="C101" s="150">
        <f t="shared" si="29"/>
        <v>5</v>
      </c>
      <c r="D101" s="317">
        <v>50</v>
      </c>
      <c r="E101" s="380">
        <f t="shared" si="41"/>
        <v>250</v>
      </c>
      <c r="F101" s="85"/>
      <c r="G101" s="67">
        <f t="shared" si="30"/>
        <v>0</v>
      </c>
      <c r="H101" s="68"/>
      <c r="I101" s="67">
        <f t="shared" si="31"/>
        <v>0</v>
      </c>
      <c r="J101" s="68"/>
      <c r="K101" s="113">
        <f t="shared" si="32"/>
        <v>0</v>
      </c>
      <c r="L101" s="70"/>
      <c r="M101" s="67">
        <f t="shared" si="33"/>
        <v>0</v>
      </c>
      <c r="N101" s="68"/>
      <c r="O101" s="67">
        <f t="shared" si="34"/>
        <v>0</v>
      </c>
      <c r="P101" s="85"/>
      <c r="Q101" s="69">
        <f t="shared" si="35"/>
        <v>0</v>
      </c>
      <c r="R101" s="459"/>
      <c r="S101" s="67">
        <f t="shared" si="36"/>
        <v>0</v>
      </c>
      <c r="T101" s="68"/>
      <c r="U101" s="67">
        <f t="shared" si="37"/>
        <v>0</v>
      </c>
      <c r="V101" s="68"/>
      <c r="W101" s="113">
        <f t="shared" si="38"/>
        <v>0</v>
      </c>
      <c r="X101" s="454">
        <v>5</v>
      </c>
      <c r="Y101" s="67">
        <f t="shared" si="42"/>
        <v>250</v>
      </c>
      <c r="Z101" s="68"/>
      <c r="AA101" s="67">
        <f t="shared" si="39"/>
        <v>0</v>
      </c>
      <c r="AB101" s="68"/>
      <c r="AC101" s="69">
        <f t="shared" si="40"/>
        <v>0</v>
      </c>
      <c r="AD101" s="104"/>
    </row>
    <row r="102" spans="1:30" s="267" customFormat="1" ht="17.5" customHeight="1">
      <c r="A102" s="336"/>
      <c r="B102" s="153" t="s">
        <v>258</v>
      </c>
      <c r="C102" s="150">
        <f t="shared" si="29"/>
        <v>3</v>
      </c>
      <c r="D102" s="317">
        <v>75</v>
      </c>
      <c r="E102" s="380">
        <f t="shared" si="41"/>
        <v>225</v>
      </c>
      <c r="F102" s="85"/>
      <c r="G102" s="67">
        <f t="shared" si="30"/>
        <v>0</v>
      </c>
      <c r="H102" s="68"/>
      <c r="I102" s="67">
        <f t="shared" si="31"/>
        <v>0</v>
      </c>
      <c r="J102" s="68"/>
      <c r="K102" s="113">
        <f t="shared" si="32"/>
        <v>0</v>
      </c>
      <c r="L102" s="70"/>
      <c r="M102" s="67">
        <f t="shared" si="33"/>
        <v>0</v>
      </c>
      <c r="N102" s="68"/>
      <c r="O102" s="67">
        <f t="shared" si="34"/>
        <v>0</v>
      </c>
      <c r="P102" s="133"/>
      <c r="Q102" s="69">
        <f t="shared" si="35"/>
        <v>0</v>
      </c>
      <c r="R102" s="460"/>
      <c r="S102" s="67">
        <f t="shared" si="36"/>
        <v>0</v>
      </c>
      <c r="T102" s="68"/>
      <c r="U102" s="67">
        <f t="shared" si="37"/>
        <v>0</v>
      </c>
      <c r="V102" s="106"/>
      <c r="W102" s="113">
        <f t="shared" si="38"/>
        <v>0</v>
      </c>
      <c r="X102" s="454">
        <v>3</v>
      </c>
      <c r="Y102" s="67">
        <f t="shared" si="42"/>
        <v>225</v>
      </c>
      <c r="Z102" s="68"/>
      <c r="AA102" s="67">
        <f t="shared" si="39"/>
        <v>0</v>
      </c>
      <c r="AB102" s="106"/>
      <c r="AC102" s="69">
        <f t="shared" si="40"/>
        <v>0</v>
      </c>
      <c r="AD102" s="104"/>
    </row>
    <row r="103" spans="1:30" s="267" customFormat="1" ht="17.5" customHeight="1">
      <c r="A103" s="336"/>
      <c r="B103" s="153" t="s">
        <v>259</v>
      </c>
      <c r="C103" s="150">
        <f t="shared" si="29"/>
        <v>1</v>
      </c>
      <c r="D103" s="317">
        <v>500</v>
      </c>
      <c r="E103" s="380">
        <f t="shared" si="41"/>
        <v>500</v>
      </c>
      <c r="F103" s="85"/>
      <c r="G103" s="67">
        <f t="shared" si="30"/>
        <v>0</v>
      </c>
      <c r="H103" s="68"/>
      <c r="I103" s="67">
        <f t="shared" si="31"/>
        <v>0</v>
      </c>
      <c r="J103" s="68"/>
      <c r="K103" s="113">
        <f t="shared" si="32"/>
        <v>0</v>
      </c>
      <c r="L103" s="70"/>
      <c r="M103" s="67">
        <f t="shared" si="33"/>
        <v>0</v>
      </c>
      <c r="N103" s="68"/>
      <c r="O103" s="67">
        <f t="shared" si="34"/>
        <v>0</v>
      </c>
      <c r="P103" s="133"/>
      <c r="Q103" s="69">
        <f t="shared" si="35"/>
        <v>0</v>
      </c>
      <c r="R103" s="460"/>
      <c r="S103" s="67">
        <f t="shared" si="36"/>
        <v>0</v>
      </c>
      <c r="T103" s="68"/>
      <c r="U103" s="67">
        <f t="shared" si="37"/>
        <v>0</v>
      </c>
      <c r="V103" s="106"/>
      <c r="W103" s="113">
        <f t="shared" si="38"/>
        <v>0</v>
      </c>
      <c r="X103" s="454">
        <v>1</v>
      </c>
      <c r="Y103" s="67">
        <f t="shared" si="42"/>
        <v>500</v>
      </c>
      <c r="Z103" s="68"/>
      <c r="AA103" s="67">
        <f t="shared" si="39"/>
        <v>0</v>
      </c>
      <c r="AB103" s="106"/>
      <c r="AC103" s="69">
        <f t="shared" si="40"/>
        <v>0</v>
      </c>
      <c r="AD103" s="104"/>
    </row>
    <row r="104" spans="1:30" s="267" customFormat="1" ht="18" customHeight="1">
      <c r="A104" s="149"/>
      <c r="B104" s="153" t="s">
        <v>407</v>
      </c>
      <c r="C104" s="150">
        <f t="shared" si="29"/>
        <v>2</v>
      </c>
      <c r="D104" s="317">
        <v>75</v>
      </c>
      <c r="E104" s="380">
        <f t="shared" si="41"/>
        <v>150</v>
      </c>
      <c r="F104" s="87"/>
      <c r="G104" s="67">
        <f t="shared" si="30"/>
        <v>0</v>
      </c>
      <c r="H104" s="83"/>
      <c r="I104" s="67">
        <f t="shared" si="31"/>
        <v>0</v>
      </c>
      <c r="J104" s="68"/>
      <c r="K104" s="113">
        <f t="shared" si="32"/>
        <v>0</v>
      </c>
      <c r="L104" s="70"/>
      <c r="M104" s="67">
        <f t="shared" si="33"/>
        <v>0</v>
      </c>
      <c r="N104" s="83"/>
      <c r="O104" s="67">
        <f t="shared" si="34"/>
        <v>0</v>
      </c>
      <c r="P104" s="112"/>
      <c r="Q104" s="69">
        <f t="shared" si="35"/>
        <v>0</v>
      </c>
      <c r="R104" s="459"/>
      <c r="S104" s="67">
        <f t="shared" si="36"/>
        <v>0</v>
      </c>
      <c r="T104" s="68"/>
      <c r="U104" s="67">
        <f t="shared" si="37"/>
        <v>0</v>
      </c>
      <c r="V104" s="68"/>
      <c r="W104" s="113">
        <f t="shared" si="38"/>
        <v>0</v>
      </c>
      <c r="X104" s="454">
        <v>2</v>
      </c>
      <c r="Y104" s="67">
        <f t="shared" si="42"/>
        <v>150</v>
      </c>
      <c r="Z104" s="68"/>
      <c r="AA104" s="67">
        <f t="shared" si="39"/>
        <v>0</v>
      </c>
      <c r="AB104" s="68"/>
      <c r="AC104" s="69">
        <f t="shared" si="40"/>
        <v>0</v>
      </c>
      <c r="AD104" s="104"/>
    </row>
    <row r="105" spans="1:30" s="267" customFormat="1" ht="18" customHeight="1">
      <c r="A105" s="421"/>
      <c r="B105" s="153" t="s">
        <v>408</v>
      </c>
      <c r="C105" s="150">
        <f t="shared" si="29"/>
        <v>1</v>
      </c>
      <c r="D105" s="317">
        <v>100</v>
      </c>
      <c r="E105" s="380">
        <f t="shared" si="41"/>
        <v>100</v>
      </c>
      <c r="F105" s="85"/>
      <c r="G105" s="67">
        <f t="shared" si="30"/>
        <v>0</v>
      </c>
      <c r="H105" s="68"/>
      <c r="I105" s="67">
        <f t="shared" si="31"/>
        <v>0</v>
      </c>
      <c r="J105" s="68"/>
      <c r="K105" s="113">
        <f t="shared" si="32"/>
        <v>0</v>
      </c>
      <c r="L105" s="70"/>
      <c r="M105" s="67">
        <f t="shared" si="33"/>
        <v>0</v>
      </c>
      <c r="N105" s="68"/>
      <c r="O105" s="67">
        <f t="shared" si="34"/>
        <v>0</v>
      </c>
      <c r="P105" s="112"/>
      <c r="Q105" s="69">
        <f t="shared" si="35"/>
        <v>0</v>
      </c>
      <c r="R105" s="459"/>
      <c r="S105" s="67">
        <f t="shared" si="36"/>
        <v>0</v>
      </c>
      <c r="T105" s="68"/>
      <c r="U105" s="67">
        <f t="shared" si="37"/>
        <v>0</v>
      </c>
      <c r="V105" s="68"/>
      <c r="W105" s="113">
        <f t="shared" si="38"/>
        <v>0</v>
      </c>
      <c r="X105" s="454">
        <v>1</v>
      </c>
      <c r="Y105" s="67">
        <f t="shared" si="42"/>
        <v>100</v>
      </c>
      <c r="Z105" s="68"/>
      <c r="AA105" s="67">
        <f t="shared" si="39"/>
        <v>0</v>
      </c>
      <c r="AB105" s="68"/>
      <c r="AC105" s="69">
        <f t="shared" si="40"/>
        <v>0</v>
      </c>
      <c r="AD105" s="104"/>
    </row>
    <row r="106" spans="1:30" s="267" customFormat="1" ht="18" customHeight="1">
      <c r="A106" s="25"/>
      <c r="B106" s="153" t="s">
        <v>266</v>
      </c>
      <c r="C106" s="150">
        <f t="shared" si="29"/>
        <v>3</v>
      </c>
      <c r="D106" s="317">
        <v>30</v>
      </c>
      <c r="E106" s="380">
        <f t="shared" si="41"/>
        <v>90</v>
      </c>
      <c r="F106" s="85"/>
      <c r="G106" s="67">
        <f t="shared" si="30"/>
        <v>0</v>
      </c>
      <c r="H106" s="68"/>
      <c r="I106" s="67">
        <f t="shared" si="31"/>
        <v>0</v>
      </c>
      <c r="J106" s="68"/>
      <c r="K106" s="113">
        <f t="shared" si="32"/>
        <v>0</v>
      </c>
      <c r="L106" s="70"/>
      <c r="M106" s="67">
        <f t="shared" si="33"/>
        <v>0</v>
      </c>
      <c r="N106" s="68"/>
      <c r="O106" s="67">
        <f t="shared" si="34"/>
        <v>0</v>
      </c>
      <c r="P106" s="112"/>
      <c r="Q106" s="69">
        <f t="shared" si="35"/>
        <v>0</v>
      </c>
      <c r="R106" s="459"/>
      <c r="S106" s="67">
        <f t="shared" si="36"/>
        <v>0</v>
      </c>
      <c r="T106" s="68"/>
      <c r="U106" s="67">
        <f t="shared" si="37"/>
        <v>0</v>
      </c>
      <c r="V106" s="68"/>
      <c r="W106" s="113">
        <f t="shared" si="38"/>
        <v>0</v>
      </c>
      <c r="X106" s="454">
        <v>3</v>
      </c>
      <c r="Y106" s="67">
        <f t="shared" si="42"/>
        <v>90</v>
      </c>
      <c r="Z106" s="68"/>
      <c r="AA106" s="67">
        <f t="shared" si="39"/>
        <v>0</v>
      </c>
      <c r="AB106" s="68"/>
      <c r="AC106" s="69">
        <f t="shared" si="40"/>
        <v>0</v>
      </c>
      <c r="AD106" s="104"/>
    </row>
    <row r="107" spans="1:30" s="267" customFormat="1" ht="18" customHeight="1">
      <c r="A107" s="25"/>
      <c r="B107" s="323" t="s">
        <v>269</v>
      </c>
      <c r="C107" s="150">
        <f t="shared" si="29"/>
        <v>3</v>
      </c>
      <c r="D107" s="317">
        <v>150</v>
      </c>
      <c r="E107" s="380">
        <f t="shared" si="41"/>
        <v>450</v>
      </c>
      <c r="F107" s="85"/>
      <c r="G107" s="67">
        <f t="shared" si="30"/>
        <v>0</v>
      </c>
      <c r="H107" s="106"/>
      <c r="I107" s="67">
        <f t="shared" si="31"/>
        <v>0</v>
      </c>
      <c r="J107" s="106"/>
      <c r="K107" s="113">
        <f t="shared" si="32"/>
        <v>0</v>
      </c>
      <c r="L107" s="70"/>
      <c r="M107" s="67">
        <f t="shared" si="33"/>
        <v>0</v>
      </c>
      <c r="N107" s="106"/>
      <c r="O107" s="67">
        <f t="shared" si="34"/>
        <v>0</v>
      </c>
      <c r="P107" s="133"/>
      <c r="Q107" s="69">
        <f t="shared" si="35"/>
        <v>0</v>
      </c>
      <c r="R107" s="459"/>
      <c r="S107" s="67">
        <f t="shared" si="36"/>
        <v>0</v>
      </c>
      <c r="T107" s="106"/>
      <c r="U107" s="67">
        <f t="shared" si="37"/>
        <v>0</v>
      </c>
      <c r="V107" s="106"/>
      <c r="W107" s="113">
        <f t="shared" si="38"/>
        <v>0</v>
      </c>
      <c r="X107" s="454">
        <v>3</v>
      </c>
      <c r="Y107" s="67">
        <f t="shared" si="42"/>
        <v>450</v>
      </c>
      <c r="Z107" s="106"/>
      <c r="AA107" s="67">
        <f t="shared" si="39"/>
        <v>0</v>
      </c>
      <c r="AB107" s="106"/>
      <c r="AC107" s="69">
        <f t="shared" si="40"/>
        <v>0</v>
      </c>
      <c r="AD107" s="104"/>
    </row>
    <row r="108" spans="1:30" s="267" customFormat="1" ht="18" customHeight="1">
      <c r="A108" s="25"/>
      <c r="B108" s="153" t="s">
        <v>273</v>
      </c>
      <c r="C108" s="150">
        <f t="shared" si="29"/>
        <v>1</v>
      </c>
      <c r="D108" s="317">
        <v>150</v>
      </c>
      <c r="E108" s="380">
        <f t="shared" si="41"/>
        <v>150</v>
      </c>
      <c r="F108" s="85"/>
      <c r="G108" s="67">
        <f t="shared" si="30"/>
        <v>0</v>
      </c>
      <c r="H108" s="106"/>
      <c r="I108" s="67">
        <f t="shared" si="31"/>
        <v>0</v>
      </c>
      <c r="J108" s="106"/>
      <c r="K108" s="113">
        <f t="shared" si="32"/>
        <v>0</v>
      </c>
      <c r="L108" s="70"/>
      <c r="M108" s="67">
        <f t="shared" si="33"/>
        <v>0</v>
      </c>
      <c r="N108" s="106"/>
      <c r="O108" s="67">
        <f t="shared" si="34"/>
        <v>0</v>
      </c>
      <c r="P108" s="133"/>
      <c r="Q108" s="69">
        <f t="shared" si="35"/>
        <v>0</v>
      </c>
      <c r="R108" s="459"/>
      <c r="S108" s="67">
        <f t="shared" si="36"/>
        <v>0</v>
      </c>
      <c r="T108" s="106"/>
      <c r="U108" s="67">
        <f t="shared" si="37"/>
        <v>0</v>
      </c>
      <c r="V108" s="106"/>
      <c r="W108" s="113">
        <f t="shared" si="38"/>
        <v>0</v>
      </c>
      <c r="X108" s="454">
        <v>1</v>
      </c>
      <c r="Y108" s="67">
        <f t="shared" si="42"/>
        <v>150</v>
      </c>
      <c r="Z108" s="106"/>
      <c r="AA108" s="67">
        <f t="shared" si="39"/>
        <v>0</v>
      </c>
      <c r="AB108" s="106"/>
      <c r="AC108" s="69">
        <f t="shared" si="40"/>
        <v>0</v>
      </c>
      <c r="AD108" s="104"/>
    </row>
    <row r="109" spans="1:30" s="267" customFormat="1" ht="18" customHeight="1">
      <c r="A109" s="25"/>
      <c r="B109" s="153" t="s">
        <v>274</v>
      </c>
      <c r="C109" s="150">
        <f t="shared" si="29"/>
        <v>1</v>
      </c>
      <c r="D109" s="317">
        <v>1000</v>
      </c>
      <c r="E109" s="380">
        <f t="shared" si="41"/>
        <v>1000</v>
      </c>
      <c r="F109" s="85"/>
      <c r="G109" s="67">
        <f t="shared" si="30"/>
        <v>0</v>
      </c>
      <c r="H109" s="106"/>
      <c r="I109" s="67">
        <f t="shared" si="31"/>
        <v>0</v>
      </c>
      <c r="J109" s="106"/>
      <c r="K109" s="113">
        <f t="shared" si="32"/>
        <v>0</v>
      </c>
      <c r="L109" s="70"/>
      <c r="M109" s="67">
        <f t="shared" si="33"/>
        <v>0</v>
      </c>
      <c r="N109" s="106"/>
      <c r="O109" s="67">
        <f t="shared" si="34"/>
        <v>0</v>
      </c>
      <c r="P109" s="133"/>
      <c r="Q109" s="69">
        <f t="shared" si="35"/>
        <v>0</v>
      </c>
      <c r="R109" s="459"/>
      <c r="S109" s="67">
        <f t="shared" si="36"/>
        <v>0</v>
      </c>
      <c r="T109" s="106"/>
      <c r="U109" s="67">
        <f t="shared" si="37"/>
        <v>0</v>
      </c>
      <c r="V109" s="106"/>
      <c r="W109" s="113">
        <f t="shared" si="38"/>
        <v>0</v>
      </c>
      <c r="X109" s="455">
        <v>1</v>
      </c>
      <c r="Y109" s="67">
        <f t="shared" si="42"/>
        <v>1000</v>
      </c>
      <c r="Z109" s="106"/>
      <c r="AA109" s="67">
        <f t="shared" si="39"/>
        <v>0</v>
      </c>
      <c r="AB109" s="106"/>
      <c r="AC109" s="69">
        <f t="shared" si="40"/>
        <v>0</v>
      </c>
      <c r="AD109" s="104"/>
    </row>
    <row r="110" spans="1:30" s="267" customFormat="1" ht="18" customHeight="1">
      <c r="A110" s="25"/>
      <c r="B110" s="153" t="s">
        <v>278</v>
      </c>
      <c r="C110" s="150">
        <f t="shared" si="29"/>
        <v>1</v>
      </c>
      <c r="D110" s="317">
        <v>100</v>
      </c>
      <c r="E110" s="380">
        <f t="shared" si="41"/>
        <v>100</v>
      </c>
      <c r="F110" s="85"/>
      <c r="G110" s="67">
        <f t="shared" ref="G110:G196" si="43">F110*D110</f>
        <v>0</v>
      </c>
      <c r="H110" s="106"/>
      <c r="I110" s="67">
        <f t="shared" ref="I110:I196" si="44">H110*D110</f>
        <v>0</v>
      </c>
      <c r="J110" s="106"/>
      <c r="K110" s="113">
        <f t="shared" ref="K110:K196" si="45">J110*D110</f>
        <v>0</v>
      </c>
      <c r="L110" s="70"/>
      <c r="M110" s="67">
        <f t="shared" ref="M110:M196" si="46">L110*D110</f>
        <v>0</v>
      </c>
      <c r="N110" s="106"/>
      <c r="O110" s="67">
        <f t="shared" ref="O110:O196" si="47">N110*D110</f>
        <v>0</v>
      </c>
      <c r="P110" s="133"/>
      <c r="Q110" s="69">
        <f t="shared" ref="Q110:Q196" si="48">P110*D110</f>
        <v>0</v>
      </c>
      <c r="R110" s="459"/>
      <c r="S110" s="67">
        <f t="shared" ref="S110:S196" si="49">R110*D110</f>
        <v>0</v>
      </c>
      <c r="T110" s="106"/>
      <c r="U110" s="67">
        <f t="shared" ref="U110:U196" si="50">T110*D110</f>
        <v>0</v>
      </c>
      <c r="V110" s="106"/>
      <c r="W110" s="113">
        <f t="shared" ref="W110:W196" si="51">V110*D110</f>
        <v>0</v>
      </c>
      <c r="X110" s="454">
        <v>1</v>
      </c>
      <c r="Y110" s="67">
        <f t="shared" si="42"/>
        <v>100</v>
      </c>
      <c r="Z110" s="106"/>
      <c r="AA110" s="67">
        <f t="shared" ref="AA110:AA196" si="52">Z110*D110</f>
        <v>0</v>
      </c>
      <c r="AB110" s="106"/>
      <c r="AC110" s="69">
        <f t="shared" ref="AC110:AC196" si="53">AB110*D110</f>
        <v>0</v>
      </c>
      <c r="AD110" s="104"/>
    </row>
    <row r="111" spans="1:30" s="267" customFormat="1" ht="18" customHeight="1">
      <c r="A111" s="25"/>
      <c r="B111" s="153" t="s">
        <v>283</v>
      </c>
      <c r="C111" s="150">
        <f t="shared" si="29"/>
        <v>14</v>
      </c>
      <c r="D111" s="317">
        <v>500</v>
      </c>
      <c r="E111" s="380">
        <f t="shared" si="41"/>
        <v>7000</v>
      </c>
      <c r="F111" s="85"/>
      <c r="G111" s="67">
        <f t="shared" si="43"/>
        <v>0</v>
      </c>
      <c r="H111" s="106"/>
      <c r="I111" s="67">
        <f t="shared" si="44"/>
        <v>0</v>
      </c>
      <c r="J111" s="106"/>
      <c r="K111" s="113">
        <f t="shared" si="45"/>
        <v>0</v>
      </c>
      <c r="L111" s="70"/>
      <c r="M111" s="67">
        <f t="shared" si="46"/>
        <v>0</v>
      </c>
      <c r="N111" s="106"/>
      <c r="O111" s="67">
        <f t="shared" si="47"/>
        <v>0</v>
      </c>
      <c r="P111" s="133"/>
      <c r="Q111" s="69">
        <f t="shared" si="48"/>
        <v>0</v>
      </c>
      <c r="R111" s="459"/>
      <c r="S111" s="67">
        <f t="shared" si="49"/>
        <v>0</v>
      </c>
      <c r="T111" s="106"/>
      <c r="U111" s="67">
        <f t="shared" si="50"/>
        <v>0</v>
      </c>
      <c r="V111" s="106"/>
      <c r="W111" s="113">
        <f t="shared" si="51"/>
        <v>0</v>
      </c>
      <c r="X111" s="455">
        <v>14</v>
      </c>
      <c r="Y111" s="67">
        <f t="shared" si="42"/>
        <v>7000</v>
      </c>
      <c r="Z111" s="106"/>
      <c r="AA111" s="67">
        <f t="shared" si="52"/>
        <v>0</v>
      </c>
      <c r="AB111" s="106"/>
      <c r="AC111" s="69">
        <f t="shared" si="53"/>
        <v>0</v>
      </c>
      <c r="AD111" s="104"/>
    </row>
    <row r="112" spans="1:30" s="267" customFormat="1" ht="18" customHeight="1">
      <c r="A112" s="25"/>
      <c r="B112" s="153" t="s">
        <v>284</v>
      </c>
      <c r="C112" s="150">
        <f t="shared" si="29"/>
        <v>14</v>
      </c>
      <c r="D112" s="317">
        <v>750</v>
      </c>
      <c r="E112" s="380">
        <f t="shared" si="41"/>
        <v>10500</v>
      </c>
      <c r="F112" s="85"/>
      <c r="G112" s="67">
        <f t="shared" si="43"/>
        <v>0</v>
      </c>
      <c r="H112" s="106"/>
      <c r="I112" s="67">
        <f t="shared" si="44"/>
        <v>0</v>
      </c>
      <c r="J112" s="106"/>
      <c r="K112" s="113">
        <f t="shared" si="45"/>
        <v>0</v>
      </c>
      <c r="L112" s="70"/>
      <c r="M112" s="67">
        <f t="shared" si="46"/>
        <v>0</v>
      </c>
      <c r="N112" s="106"/>
      <c r="O112" s="67">
        <f t="shared" si="47"/>
        <v>0</v>
      </c>
      <c r="P112" s="133"/>
      <c r="Q112" s="69">
        <f t="shared" si="48"/>
        <v>0</v>
      </c>
      <c r="R112" s="459"/>
      <c r="S112" s="67">
        <f t="shared" si="49"/>
        <v>0</v>
      </c>
      <c r="T112" s="106"/>
      <c r="U112" s="67">
        <f t="shared" si="50"/>
        <v>0</v>
      </c>
      <c r="V112" s="106"/>
      <c r="W112" s="113">
        <f t="shared" si="51"/>
        <v>0</v>
      </c>
      <c r="X112" s="455">
        <v>14</v>
      </c>
      <c r="Y112" s="67">
        <f t="shared" si="42"/>
        <v>10500</v>
      </c>
      <c r="Z112" s="106"/>
      <c r="AA112" s="67">
        <f t="shared" si="52"/>
        <v>0</v>
      </c>
      <c r="AB112" s="106"/>
      <c r="AC112" s="69">
        <f t="shared" si="53"/>
        <v>0</v>
      </c>
      <c r="AD112" s="104"/>
    </row>
    <row r="113" spans="1:30" s="267" customFormat="1" ht="18" customHeight="1">
      <c r="A113" s="25"/>
      <c r="B113" s="153" t="s">
        <v>285</v>
      </c>
      <c r="C113" s="150">
        <f t="shared" ref="C113:C177" si="54">F113+H113+J113+L113+N113+P113+R113+T113+V113+X113+Z113+AB113</f>
        <v>1</v>
      </c>
      <c r="D113" s="317">
        <v>75</v>
      </c>
      <c r="E113" s="380">
        <f t="shared" si="41"/>
        <v>75</v>
      </c>
      <c r="F113" s="85"/>
      <c r="G113" s="67">
        <f t="shared" si="43"/>
        <v>0</v>
      </c>
      <c r="H113" s="106"/>
      <c r="I113" s="67">
        <f t="shared" si="44"/>
        <v>0</v>
      </c>
      <c r="J113" s="106"/>
      <c r="K113" s="113">
        <f t="shared" si="45"/>
        <v>0</v>
      </c>
      <c r="L113" s="70"/>
      <c r="M113" s="67">
        <f t="shared" si="46"/>
        <v>0</v>
      </c>
      <c r="N113" s="106"/>
      <c r="O113" s="67">
        <f t="shared" si="47"/>
        <v>0</v>
      </c>
      <c r="P113" s="133"/>
      <c r="Q113" s="69">
        <f t="shared" si="48"/>
        <v>0</v>
      </c>
      <c r="R113" s="459"/>
      <c r="S113" s="67">
        <f t="shared" si="49"/>
        <v>0</v>
      </c>
      <c r="T113" s="106"/>
      <c r="U113" s="67">
        <f t="shared" si="50"/>
        <v>0</v>
      </c>
      <c r="V113" s="106"/>
      <c r="W113" s="113">
        <f t="shared" si="51"/>
        <v>0</v>
      </c>
      <c r="X113" s="454">
        <v>1</v>
      </c>
      <c r="Y113" s="67">
        <f t="shared" si="42"/>
        <v>75</v>
      </c>
      <c r="Z113" s="106"/>
      <c r="AA113" s="67">
        <f t="shared" si="52"/>
        <v>0</v>
      </c>
      <c r="AB113" s="106"/>
      <c r="AC113" s="69">
        <f t="shared" si="53"/>
        <v>0</v>
      </c>
      <c r="AD113" s="104"/>
    </row>
    <row r="114" spans="1:30" s="267" customFormat="1" ht="18" customHeight="1">
      <c r="A114" s="25"/>
      <c r="B114" s="153" t="s">
        <v>287</v>
      </c>
      <c r="C114" s="150">
        <f t="shared" si="54"/>
        <v>3</v>
      </c>
      <c r="D114" s="317">
        <v>50</v>
      </c>
      <c r="E114" s="380">
        <f t="shared" si="41"/>
        <v>150</v>
      </c>
      <c r="F114" s="272"/>
      <c r="G114" s="67">
        <f t="shared" si="43"/>
        <v>0</v>
      </c>
      <c r="H114" s="68"/>
      <c r="I114" s="67">
        <f t="shared" si="44"/>
        <v>0</v>
      </c>
      <c r="J114" s="155"/>
      <c r="K114" s="113">
        <f t="shared" si="45"/>
        <v>0</v>
      </c>
      <c r="L114" s="154"/>
      <c r="M114" s="67">
        <f t="shared" si="46"/>
        <v>0</v>
      </c>
      <c r="N114" s="68"/>
      <c r="O114" s="67">
        <f t="shared" si="47"/>
        <v>0</v>
      </c>
      <c r="P114" s="272"/>
      <c r="Q114" s="69">
        <f t="shared" si="48"/>
        <v>0</v>
      </c>
      <c r="R114" s="461"/>
      <c r="S114" s="67">
        <f t="shared" si="49"/>
        <v>0</v>
      </c>
      <c r="T114" s="68"/>
      <c r="U114" s="67">
        <f t="shared" si="50"/>
        <v>0</v>
      </c>
      <c r="V114" s="155"/>
      <c r="W114" s="113">
        <f t="shared" si="51"/>
        <v>0</v>
      </c>
      <c r="X114" s="454">
        <v>3</v>
      </c>
      <c r="Y114" s="67">
        <f t="shared" si="42"/>
        <v>150</v>
      </c>
      <c r="Z114" s="68"/>
      <c r="AA114" s="67">
        <f t="shared" si="52"/>
        <v>0</v>
      </c>
      <c r="AB114" s="155"/>
      <c r="AC114" s="69">
        <f t="shared" si="53"/>
        <v>0</v>
      </c>
      <c r="AD114" s="104"/>
    </row>
    <row r="115" spans="1:30" s="267" customFormat="1" ht="18" customHeight="1">
      <c r="A115" s="25"/>
      <c r="B115" s="153" t="s">
        <v>288</v>
      </c>
      <c r="C115" s="150">
        <f t="shared" si="54"/>
        <v>5</v>
      </c>
      <c r="D115" s="317">
        <v>150</v>
      </c>
      <c r="E115" s="380">
        <f t="shared" si="41"/>
        <v>750</v>
      </c>
      <c r="F115" s="133"/>
      <c r="G115" s="67">
        <f t="shared" si="43"/>
        <v>0</v>
      </c>
      <c r="H115" s="68"/>
      <c r="I115" s="67">
        <f t="shared" si="44"/>
        <v>0</v>
      </c>
      <c r="J115" s="106"/>
      <c r="K115" s="113">
        <f t="shared" si="45"/>
        <v>0</v>
      </c>
      <c r="L115" s="105"/>
      <c r="M115" s="67">
        <f t="shared" si="46"/>
        <v>0</v>
      </c>
      <c r="N115" s="68"/>
      <c r="O115" s="67">
        <f t="shared" si="47"/>
        <v>0</v>
      </c>
      <c r="P115" s="133"/>
      <c r="Q115" s="69">
        <f t="shared" si="48"/>
        <v>0</v>
      </c>
      <c r="R115" s="460"/>
      <c r="S115" s="67">
        <f t="shared" si="49"/>
        <v>0</v>
      </c>
      <c r="T115" s="68"/>
      <c r="U115" s="67">
        <f t="shared" si="50"/>
        <v>0</v>
      </c>
      <c r="V115" s="106"/>
      <c r="W115" s="113">
        <f t="shared" si="51"/>
        <v>0</v>
      </c>
      <c r="X115" s="454">
        <v>5</v>
      </c>
      <c r="Y115" s="67">
        <f t="shared" si="42"/>
        <v>750</v>
      </c>
      <c r="Z115" s="68"/>
      <c r="AA115" s="67">
        <f t="shared" si="52"/>
        <v>0</v>
      </c>
      <c r="AB115" s="106"/>
      <c r="AC115" s="69">
        <f t="shared" si="53"/>
        <v>0</v>
      </c>
      <c r="AD115" s="104"/>
    </row>
    <row r="116" spans="1:30" s="267" customFormat="1" ht="18" customHeight="1">
      <c r="A116" s="282"/>
      <c r="B116" s="392" t="s">
        <v>289</v>
      </c>
      <c r="C116" s="177">
        <f t="shared" si="54"/>
        <v>3</v>
      </c>
      <c r="D116" s="331">
        <v>250</v>
      </c>
      <c r="E116" s="393">
        <f t="shared" si="41"/>
        <v>750</v>
      </c>
      <c r="F116" s="133"/>
      <c r="G116" s="67">
        <f t="shared" si="43"/>
        <v>0</v>
      </c>
      <c r="H116" s="68"/>
      <c r="I116" s="67">
        <f t="shared" si="44"/>
        <v>0</v>
      </c>
      <c r="J116" s="106"/>
      <c r="K116" s="113">
        <f t="shared" si="45"/>
        <v>0</v>
      </c>
      <c r="L116" s="105"/>
      <c r="M116" s="67">
        <f t="shared" si="46"/>
        <v>0</v>
      </c>
      <c r="N116" s="68"/>
      <c r="O116" s="67">
        <f t="shared" si="47"/>
        <v>0</v>
      </c>
      <c r="P116" s="133"/>
      <c r="Q116" s="69">
        <f t="shared" si="48"/>
        <v>0</v>
      </c>
      <c r="R116" s="460"/>
      <c r="S116" s="67">
        <f t="shared" si="49"/>
        <v>0</v>
      </c>
      <c r="T116" s="68"/>
      <c r="U116" s="67">
        <f t="shared" si="50"/>
        <v>0</v>
      </c>
      <c r="V116" s="106"/>
      <c r="W116" s="113">
        <f t="shared" si="51"/>
        <v>0</v>
      </c>
      <c r="X116" s="454">
        <v>3</v>
      </c>
      <c r="Y116" s="67">
        <f t="shared" ref="Y116:Y118" si="55">X116*D116</f>
        <v>750</v>
      </c>
      <c r="Z116" s="68"/>
      <c r="AA116" s="67">
        <f t="shared" si="52"/>
        <v>0</v>
      </c>
      <c r="AB116" s="106"/>
      <c r="AC116" s="69">
        <f t="shared" si="53"/>
        <v>0</v>
      </c>
      <c r="AD116" s="104"/>
    </row>
    <row r="117" spans="1:30" s="71" customFormat="1" ht="18" customHeight="1">
      <c r="A117" s="584"/>
      <c r="B117" s="542" t="s">
        <v>820</v>
      </c>
      <c r="C117" s="521"/>
      <c r="D117" s="517"/>
      <c r="E117" s="531"/>
      <c r="F117" s="133"/>
      <c r="G117" s="67"/>
      <c r="H117" s="68"/>
      <c r="I117" s="67"/>
      <c r="J117" s="106"/>
      <c r="K117" s="113"/>
      <c r="L117" s="105"/>
      <c r="M117" s="67"/>
      <c r="N117" s="68"/>
      <c r="O117" s="67"/>
      <c r="P117" s="133"/>
      <c r="Q117" s="69"/>
      <c r="R117" s="460"/>
      <c r="S117" s="67"/>
      <c r="T117" s="68"/>
      <c r="U117" s="67"/>
      <c r="V117" s="106"/>
      <c r="W117" s="113"/>
      <c r="X117" s="105"/>
      <c r="Y117" s="67"/>
      <c r="Z117" s="68"/>
      <c r="AA117" s="67"/>
      <c r="AB117" s="106"/>
      <c r="AC117" s="69"/>
      <c r="AD117" s="104"/>
    </row>
    <row r="118" spans="1:30" s="267" customFormat="1" ht="18" customHeight="1">
      <c r="A118" s="383"/>
      <c r="B118" s="508" t="s">
        <v>533</v>
      </c>
      <c r="C118" s="394">
        <f t="shared" si="54"/>
        <v>1</v>
      </c>
      <c r="D118" s="585">
        <v>350</v>
      </c>
      <c r="E118" s="327">
        <f t="shared" si="41"/>
        <v>350</v>
      </c>
      <c r="F118" s="472"/>
      <c r="G118" s="67">
        <f t="shared" ref="G118:G184" si="56">F118*D118</f>
        <v>0</v>
      </c>
      <c r="H118" s="68"/>
      <c r="I118" s="67">
        <f t="shared" ref="I118:I184" si="57">H118*D118</f>
        <v>0</v>
      </c>
      <c r="J118" s="106"/>
      <c r="K118" s="113">
        <f t="shared" ref="K118:K184" si="58">J118*D118</f>
        <v>0</v>
      </c>
      <c r="L118" s="470">
        <v>1</v>
      </c>
      <c r="M118" s="67">
        <f t="shared" ref="M118:M180" si="59">L118*D118</f>
        <v>350</v>
      </c>
      <c r="N118" s="68"/>
      <c r="O118" s="67">
        <f t="shared" ref="O118:O180" si="60">N118*D118</f>
        <v>0</v>
      </c>
      <c r="P118" s="133"/>
      <c r="Q118" s="69">
        <f t="shared" ref="Q118:Q180" si="61">P118*D118</f>
        <v>0</v>
      </c>
      <c r="R118" s="462"/>
      <c r="S118" s="67">
        <f t="shared" si="49"/>
        <v>0</v>
      </c>
      <c r="T118" s="68"/>
      <c r="U118" s="67">
        <f t="shared" si="50"/>
        <v>0</v>
      </c>
      <c r="V118" s="106"/>
      <c r="W118" s="113">
        <f t="shared" si="51"/>
        <v>0</v>
      </c>
      <c r="X118" s="456"/>
      <c r="Y118" s="67">
        <f t="shared" si="55"/>
        <v>0</v>
      </c>
      <c r="Z118" s="68"/>
      <c r="AA118" s="67">
        <f t="shared" si="52"/>
        <v>0</v>
      </c>
      <c r="AB118" s="106"/>
      <c r="AC118" s="69">
        <f t="shared" si="53"/>
        <v>0</v>
      </c>
      <c r="AD118" s="104"/>
    </row>
    <row r="119" spans="1:30" s="267" customFormat="1" ht="18" customHeight="1">
      <c r="A119" s="25"/>
      <c r="B119" s="305" t="s">
        <v>534</v>
      </c>
      <c r="C119" s="150">
        <f t="shared" si="54"/>
        <v>1</v>
      </c>
      <c r="D119" s="422">
        <v>750</v>
      </c>
      <c r="E119" s="380">
        <f t="shared" si="41"/>
        <v>750</v>
      </c>
      <c r="F119" s="473"/>
      <c r="G119" s="67">
        <f t="shared" si="56"/>
        <v>0</v>
      </c>
      <c r="H119" s="68"/>
      <c r="I119" s="67">
        <f t="shared" si="57"/>
        <v>0</v>
      </c>
      <c r="J119" s="106"/>
      <c r="K119" s="113">
        <f t="shared" si="58"/>
        <v>0</v>
      </c>
      <c r="L119" s="470">
        <v>1</v>
      </c>
      <c r="M119" s="67">
        <f t="shared" si="59"/>
        <v>750</v>
      </c>
      <c r="N119" s="68"/>
      <c r="O119" s="67">
        <f t="shared" si="60"/>
        <v>0</v>
      </c>
      <c r="P119" s="133"/>
      <c r="Q119" s="69">
        <f t="shared" si="61"/>
        <v>0</v>
      </c>
      <c r="R119" s="462"/>
      <c r="S119" s="67">
        <f t="shared" ref="S119:S184" si="62">R119*D119</f>
        <v>0</v>
      </c>
      <c r="T119" s="68"/>
      <c r="U119" s="67">
        <f t="shared" ref="U119:U184" si="63">T119*D119</f>
        <v>0</v>
      </c>
      <c r="V119" s="106"/>
      <c r="W119" s="113">
        <f t="shared" ref="W119:W184" si="64">V119*D119</f>
        <v>0</v>
      </c>
      <c r="X119" s="456"/>
      <c r="Y119" s="67">
        <f t="shared" ref="Y119:Y135" si="65">X119*D119</f>
        <v>0</v>
      </c>
      <c r="Z119" s="68"/>
      <c r="AA119" s="67">
        <f t="shared" ref="AA119:AA135" si="66">Z119*D119</f>
        <v>0</v>
      </c>
      <c r="AB119" s="106"/>
      <c r="AC119" s="69">
        <f t="shared" ref="AC119:AC135" si="67">AB119*D119</f>
        <v>0</v>
      </c>
      <c r="AD119" s="104"/>
    </row>
    <row r="120" spans="1:30" s="267" customFormat="1" ht="18" customHeight="1">
      <c r="A120" s="25"/>
      <c r="B120" s="305" t="s">
        <v>535</v>
      </c>
      <c r="C120" s="150">
        <f t="shared" si="54"/>
        <v>1</v>
      </c>
      <c r="D120" s="422">
        <v>3500</v>
      </c>
      <c r="E120" s="380">
        <f t="shared" si="41"/>
        <v>3500</v>
      </c>
      <c r="F120" s="473"/>
      <c r="G120" s="67">
        <f t="shared" si="56"/>
        <v>0</v>
      </c>
      <c r="H120" s="68"/>
      <c r="I120" s="67">
        <f t="shared" si="57"/>
        <v>0</v>
      </c>
      <c r="J120" s="106"/>
      <c r="K120" s="113">
        <f t="shared" si="58"/>
        <v>0</v>
      </c>
      <c r="L120" s="471">
        <v>1</v>
      </c>
      <c r="M120" s="67">
        <f t="shared" si="59"/>
        <v>3500</v>
      </c>
      <c r="N120" s="68"/>
      <c r="O120" s="67">
        <f t="shared" si="60"/>
        <v>0</v>
      </c>
      <c r="P120" s="133"/>
      <c r="Q120" s="69">
        <f t="shared" si="61"/>
        <v>0</v>
      </c>
      <c r="R120" s="463"/>
      <c r="S120" s="67">
        <f t="shared" si="62"/>
        <v>0</v>
      </c>
      <c r="T120" s="68"/>
      <c r="U120" s="67">
        <f t="shared" si="63"/>
        <v>0</v>
      </c>
      <c r="V120" s="106"/>
      <c r="W120" s="113">
        <f t="shared" si="64"/>
        <v>0</v>
      </c>
      <c r="X120" s="457"/>
      <c r="Y120" s="67">
        <f t="shared" si="65"/>
        <v>0</v>
      </c>
      <c r="Z120" s="68"/>
      <c r="AA120" s="67">
        <f t="shared" si="66"/>
        <v>0</v>
      </c>
      <c r="AB120" s="106"/>
      <c r="AC120" s="69">
        <f t="shared" si="67"/>
        <v>0</v>
      </c>
      <c r="AD120" s="104"/>
    </row>
    <row r="121" spans="1:30" s="267" customFormat="1" ht="18" customHeight="1">
      <c r="A121" s="25"/>
      <c r="B121" s="153" t="s">
        <v>536</v>
      </c>
      <c r="C121" s="150">
        <f t="shared" si="54"/>
        <v>20</v>
      </c>
      <c r="D121" s="422">
        <v>150</v>
      </c>
      <c r="E121" s="380">
        <f t="shared" si="41"/>
        <v>3000</v>
      </c>
      <c r="F121" s="473">
        <v>20</v>
      </c>
      <c r="G121" s="67">
        <f t="shared" si="56"/>
        <v>3000</v>
      </c>
      <c r="H121" s="68"/>
      <c r="I121" s="67">
        <f t="shared" si="57"/>
        <v>0</v>
      </c>
      <c r="J121" s="106"/>
      <c r="K121" s="113">
        <f t="shared" si="58"/>
        <v>0</v>
      </c>
      <c r="L121" s="471"/>
      <c r="M121" s="67">
        <f t="shared" si="59"/>
        <v>0</v>
      </c>
      <c r="N121" s="68"/>
      <c r="O121" s="67">
        <f t="shared" si="60"/>
        <v>0</v>
      </c>
      <c r="P121" s="133"/>
      <c r="Q121" s="69">
        <f t="shared" si="61"/>
        <v>0</v>
      </c>
      <c r="R121" s="463"/>
      <c r="S121" s="67">
        <f t="shared" si="62"/>
        <v>0</v>
      </c>
      <c r="T121" s="68"/>
      <c r="U121" s="67">
        <f t="shared" si="63"/>
        <v>0</v>
      </c>
      <c r="V121" s="106"/>
      <c r="W121" s="113">
        <f t="shared" si="64"/>
        <v>0</v>
      </c>
      <c r="X121" s="457"/>
      <c r="Y121" s="67">
        <f t="shared" si="65"/>
        <v>0</v>
      </c>
      <c r="Z121" s="68"/>
      <c r="AA121" s="67">
        <f t="shared" si="66"/>
        <v>0</v>
      </c>
      <c r="AB121" s="106"/>
      <c r="AC121" s="69">
        <f t="shared" si="67"/>
        <v>0</v>
      </c>
      <c r="AD121" s="104"/>
    </row>
    <row r="122" spans="1:30" s="267" customFormat="1" ht="18" customHeight="1">
      <c r="A122" s="25"/>
      <c r="B122" s="153" t="s">
        <v>537</v>
      </c>
      <c r="C122" s="150">
        <f t="shared" si="54"/>
        <v>1</v>
      </c>
      <c r="D122" s="422">
        <v>1500</v>
      </c>
      <c r="E122" s="380">
        <f t="shared" si="41"/>
        <v>1500</v>
      </c>
      <c r="F122" s="473"/>
      <c r="G122" s="67">
        <f t="shared" si="56"/>
        <v>0</v>
      </c>
      <c r="H122" s="68"/>
      <c r="I122" s="67">
        <f t="shared" si="57"/>
        <v>0</v>
      </c>
      <c r="J122" s="106"/>
      <c r="K122" s="113">
        <f t="shared" si="58"/>
        <v>0</v>
      </c>
      <c r="L122" s="471">
        <v>1</v>
      </c>
      <c r="M122" s="67">
        <f t="shared" si="59"/>
        <v>1500</v>
      </c>
      <c r="N122" s="68"/>
      <c r="O122" s="67">
        <f t="shared" si="60"/>
        <v>0</v>
      </c>
      <c r="P122" s="133"/>
      <c r="Q122" s="69">
        <f t="shared" si="61"/>
        <v>0</v>
      </c>
      <c r="R122" s="463"/>
      <c r="S122" s="67">
        <f t="shared" si="62"/>
        <v>0</v>
      </c>
      <c r="T122" s="68"/>
      <c r="U122" s="67">
        <f t="shared" si="63"/>
        <v>0</v>
      </c>
      <c r="V122" s="106"/>
      <c r="W122" s="113">
        <f t="shared" si="64"/>
        <v>0</v>
      </c>
      <c r="X122" s="457"/>
      <c r="Y122" s="67">
        <f t="shared" si="65"/>
        <v>0</v>
      </c>
      <c r="Z122" s="68"/>
      <c r="AA122" s="67">
        <f t="shared" si="66"/>
        <v>0</v>
      </c>
      <c r="AB122" s="106"/>
      <c r="AC122" s="69">
        <f t="shared" si="67"/>
        <v>0</v>
      </c>
      <c r="AD122" s="104"/>
    </row>
    <row r="123" spans="1:30" s="267" customFormat="1" ht="18" customHeight="1">
      <c r="A123" s="25"/>
      <c r="B123" s="153" t="s">
        <v>538</v>
      </c>
      <c r="C123" s="150">
        <f t="shared" si="54"/>
        <v>1</v>
      </c>
      <c r="D123" s="422">
        <v>3500</v>
      </c>
      <c r="E123" s="380">
        <f t="shared" si="41"/>
        <v>3500</v>
      </c>
      <c r="F123" s="473">
        <v>1</v>
      </c>
      <c r="G123" s="67">
        <f t="shared" si="56"/>
        <v>3500</v>
      </c>
      <c r="H123" s="68"/>
      <c r="I123" s="67">
        <f t="shared" si="57"/>
        <v>0</v>
      </c>
      <c r="J123" s="106"/>
      <c r="K123" s="113">
        <f t="shared" si="58"/>
        <v>0</v>
      </c>
      <c r="L123" s="471"/>
      <c r="M123" s="67">
        <f t="shared" si="59"/>
        <v>0</v>
      </c>
      <c r="N123" s="68"/>
      <c r="O123" s="67">
        <f t="shared" si="60"/>
        <v>0</v>
      </c>
      <c r="P123" s="133"/>
      <c r="Q123" s="69">
        <f t="shared" si="61"/>
        <v>0</v>
      </c>
      <c r="R123" s="463"/>
      <c r="S123" s="67">
        <f t="shared" si="62"/>
        <v>0</v>
      </c>
      <c r="T123" s="68"/>
      <c r="U123" s="67">
        <f t="shared" si="63"/>
        <v>0</v>
      </c>
      <c r="V123" s="106"/>
      <c r="W123" s="113">
        <f t="shared" si="64"/>
        <v>0</v>
      </c>
      <c r="X123" s="457"/>
      <c r="Y123" s="67">
        <f t="shared" si="65"/>
        <v>0</v>
      </c>
      <c r="Z123" s="68"/>
      <c r="AA123" s="67">
        <f t="shared" si="66"/>
        <v>0</v>
      </c>
      <c r="AB123" s="106"/>
      <c r="AC123" s="69">
        <f t="shared" si="67"/>
        <v>0</v>
      </c>
      <c r="AD123" s="104"/>
    </row>
    <row r="124" spans="1:30" s="267" customFormat="1" ht="18" customHeight="1">
      <c r="A124" s="25"/>
      <c r="B124" s="153" t="s">
        <v>539</v>
      </c>
      <c r="C124" s="150">
        <f t="shared" si="54"/>
        <v>100</v>
      </c>
      <c r="D124" s="422">
        <v>50</v>
      </c>
      <c r="E124" s="380">
        <f t="shared" si="41"/>
        <v>5000</v>
      </c>
      <c r="F124" s="473"/>
      <c r="G124" s="67">
        <f t="shared" si="56"/>
        <v>0</v>
      </c>
      <c r="H124" s="68"/>
      <c r="I124" s="67">
        <f t="shared" si="57"/>
        <v>0</v>
      </c>
      <c r="J124" s="106"/>
      <c r="K124" s="113">
        <f t="shared" si="58"/>
        <v>0</v>
      </c>
      <c r="L124" s="471"/>
      <c r="M124" s="67">
        <f t="shared" si="59"/>
        <v>0</v>
      </c>
      <c r="N124" s="68"/>
      <c r="O124" s="67">
        <f t="shared" si="60"/>
        <v>0</v>
      </c>
      <c r="P124" s="133"/>
      <c r="Q124" s="69">
        <f t="shared" si="61"/>
        <v>0</v>
      </c>
      <c r="R124" s="463">
        <v>100</v>
      </c>
      <c r="S124" s="67">
        <f t="shared" si="62"/>
        <v>5000</v>
      </c>
      <c r="T124" s="68"/>
      <c r="U124" s="67">
        <f t="shared" si="63"/>
        <v>0</v>
      </c>
      <c r="V124" s="106"/>
      <c r="W124" s="113">
        <f t="shared" si="64"/>
        <v>0</v>
      </c>
      <c r="X124" s="457"/>
      <c r="Y124" s="67">
        <f t="shared" si="65"/>
        <v>0</v>
      </c>
      <c r="Z124" s="68"/>
      <c r="AA124" s="67">
        <f t="shared" si="66"/>
        <v>0</v>
      </c>
      <c r="AB124" s="106"/>
      <c r="AC124" s="69">
        <f t="shared" si="67"/>
        <v>0</v>
      </c>
      <c r="AD124" s="104"/>
    </row>
    <row r="125" spans="1:30" s="267" customFormat="1" ht="18" customHeight="1">
      <c r="A125" s="25"/>
      <c r="B125" s="153" t="s">
        <v>540</v>
      </c>
      <c r="C125" s="150">
        <f t="shared" si="54"/>
        <v>2</v>
      </c>
      <c r="D125" s="422">
        <v>75</v>
      </c>
      <c r="E125" s="380">
        <f t="shared" si="41"/>
        <v>150</v>
      </c>
      <c r="F125" s="473"/>
      <c r="G125" s="67">
        <f t="shared" si="56"/>
        <v>0</v>
      </c>
      <c r="H125" s="68"/>
      <c r="I125" s="67">
        <f t="shared" si="57"/>
        <v>0</v>
      </c>
      <c r="J125" s="106"/>
      <c r="K125" s="113">
        <f t="shared" si="58"/>
        <v>0</v>
      </c>
      <c r="L125" s="471">
        <v>2</v>
      </c>
      <c r="M125" s="67">
        <f t="shared" si="59"/>
        <v>150</v>
      </c>
      <c r="N125" s="68"/>
      <c r="O125" s="67">
        <f t="shared" si="60"/>
        <v>0</v>
      </c>
      <c r="P125" s="133"/>
      <c r="Q125" s="69">
        <f t="shared" si="61"/>
        <v>0</v>
      </c>
      <c r="R125" s="463"/>
      <c r="S125" s="67">
        <f t="shared" si="62"/>
        <v>0</v>
      </c>
      <c r="T125" s="68"/>
      <c r="U125" s="67">
        <f t="shared" si="63"/>
        <v>0</v>
      </c>
      <c r="V125" s="106"/>
      <c r="W125" s="113">
        <f t="shared" si="64"/>
        <v>0</v>
      </c>
      <c r="X125" s="457"/>
      <c r="Y125" s="67">
        <f t="shared" si="65"/>
        <v>0</v>
      </c>
      <c r="Z125" s="68"/>
      <c r="AA125" s="67">
        <f t="shared" si="66"/>
        <v>0</v>
      </c>
      <c r="AB125" s="106"/>
      <c r="AC125" s="69">
        <f t="shared" si="67"/>
        <v>0</v>
      </c>
      <c r="AD125" s="104"/>
    </row>
    <row r="126" spans="1:30" s="267" customFormat="1" ht="18" customHeight="1">
      <c r="A126" s="25"/>
      <c r="B126" s="153" t="s">
        <v>541</v>
      </c>
      <c r="C126" s="150">
        <f t="shared" si="54"/>
        <v>2</v>
      </c>
      <c r="D126" s="422">
        <v>250</v>
      </c>
      <c r="E126" s="380">
        <f t="shared" si="41"/>
        <v>500</v>
      </c>
      <c r="F126" s="473"/>
      <c r="G126" s="67">
        <f t="shared" si="56"/>
        <v>0</v>
      </c>
      <c r="H126" s="68"/>
      <c r="I126" s="67">
        <f t="shared" si="57"/>
        <v>0</v>
      </c>
      <c r="J126" s="106"/>
      <c r="K126" s="113">
        <f t="shared" si="58"/>
        <v>0</v>
      </c>
      <c r="L126" s="471">
        <v>2</v>
      </c>
      <c r="M126" s="67">
        <f t="shared" si="59"/>
        <v>500</v>
      </c>
      <c r="N126" s="68"/>
      <c r="O126" s="67">
        <f t="shared" si="60"/>
        <v>0</v>
      </c>
      <c r="P126" s="133"/>
      <c r="Q126" s="69">
        <f t="shared" si="61"/>
        <v>0</v>
      </c>
      <c r="R126" s="463"/>
      <c r="S126" s="67">
        <f t="shared" si="62"/>
        <v>0</v>
      </c>
      <c r="T126" s="68"/>
      <c r="U126" s="67">
        <f t="shared" si="63"/>
        <v>0</v>
      </c>
      <c r="V126" s="106"/>
      <c r="W126" s="113">
        <f t="shared" si="64"/>
        <v>0</v>
      </c>
      <c r="X126" s="457"/>
      <c r="Y126" s="67">
        <f t="shared" si="65"/>
        <v>0</v>
      </c>
      <c r="Z126" s="68"/>
      <c r="AA126" s="67">
        <f t="shared" si="66"/>
        <v>0</v>
      </c>
      <c r="AB126" s="106"/>
      <c r="AC126" s="69">
        <f t="shared" si="67"/>
        <v>0</v>
      </c>
      <c r="AD126" s="104"/>
    </row>
    <row r="127" spans="1:30" s="267" customFormat="1" ht="18" customHeight="1">
      <c r="A127" s="25"/>
      <c r="B127" s="153" t="s">
        <v>796</v>
      </c>
      <c r="C127" s="150">
        <f t="shared" si="54"/>
        <v>1</v>
      </c>
      <c r="D127" s="422">
        <v>7000</v>
      </c>
      <c r="E127" s="380">
        <f t="shared" si="41"/>
        <v>7000</v>
      </c>
      <c r="F127" s="473"/>
      <c r="G127" s="67">
        <f t="shared" si="56"/>
        <v>0</v>
      </c>
      <c r="H127" s="68"/>
      <c r="I127" s="67">
        <f t="shared" si="57"/>
        <v>0</v>
      </c>
      <c r="J127" s="106"/>
      <c r="K127" s="113">
        <f t="shared" si="58"/>
        <v>0</v>
      </c>
      <c r="L127" s="471"/>
      <c r="M127" s="67">
        <f t="shared" si="59"/>
        <v>0</v>
      </c>
      <c r="N127" s="68"/>
      <c r="O127" s="67">
        <f t="shared" si="60"/>
        <v>0</v>
      </c>
      <c r="P127" s="133"/>
      <c r="Q127" s="69">
        <f t="shared" si="61"/>
        <v>0</v>
      </c>
      <c r="R127" s="463"/>
      <c r="S127" s="67">
        <f t="shared" si="62"/>
        <v>0</v>
      </c>
      <c r="T127" s="68"/>
      <c r="U127" s="67">
        <f t="shared" si="63"/>
        <v>0</v>
      </c>
      <c r="V127" s="106"/>
      <c r="W127" s="113">
        <f t="shared" si="64"/>
        <v>0</v>
      </c>
      <c r="X127" s="457">
        <v>1</v>
      </c>
      <c r="Y127" s="67">
        <f t="shared" si="65"/>
        <v>7000</v>
      </c>
      <c r="Z127" s="68"/>
      <c r="AA127" s="67">
        <f t="shared" si="66"/>
        <v>0</v>
      </c>
      <c r="AB127" s="106"/>
      <c r="AC127" s="69">
        <f t="shared" si="67"/>
        <v>0</v>
      </c>
      <c r="AD127" s="104"/>
    </row>
    <row r="128" spans="1:30" s="267" customFormat="1" ht="18" customHeight="1">
      <c r="A128" s="25"/>
      <c r="B128" s="153" t="s">
        <v>283</v>
      </c>
      <c r="C128" s="150">
        <f t="shared" si="54"/>
        <v>5</v>
      </c>
      <c r="D128" s="422">
        <v>500</v>
      </c>
      <c r="E128" s="380">
        <f t="shared" si="41"/>
        <v>2500</v>
      </c>
      <c r="F128" s="473"/>
      <c r="G128" s="67">
        <f t="shared" si="56"/>
        <v>0</v>
      </c>
      <c r="H128" s="68"/>
      <c r="I128" s="67">
        <f t="shared" si="57"/>
        <v>0</v>
      </c>
      <c r="J128" s="106"/>
      <c r="K128" s="113">
        <f t="shared" si="58"/>
        <v>0</v>
      </c>
      <c r="L128" s="471"/>
      <c r="M128" s="67">
        <f t="shared" si="59"/>
        <v>0</v>
      </c>
      <c r="N128" s="68"/>
      <c r="O128" s="67">
        <f t="shared" si="60"/>
        <v>0</v>
      </c>
      <c r="P128" s="133"/>
      <c r="Q128" s="69">
        <f t="shared" si="61"/>
        <v>0</v>
      </c>
      <c r="R128" s="463">
        <v>5</v>
      </c>
      <c r="S128" s="67">
        <f t="shared" si="62"/>
        <v>2500</v>
      </c>
      <c r="T128" s="68"/>
      <c r="U128" s="67">
        <f t="shared" si="63"/>
        <v>0</v>
      </c>
      <c r="V128" s="106"/>
      <c r="W128" s="113">
        <f t="shared" si="64"/>
        <v>0</v>
      </c>
      <c r="X128" s="457"/>
      <c r="Y128" s="67">
        <f t="shared" si="65"/>
        <v>0</v>
      </c>
      <c r="Z128" s="68"/>
      <c r="AA128" s="67">
        <f t="shared" si="66"/>
        <v>0</v>
      </c>
      <c r="AB128" s="106"/>
      <c r="AC128" s="69">
        <f t="shared" si="67"/>
        <v>0</v>
      </c>
      <c r="AD128" s="104"/>
    </row>
    <row r="129" spans="1:31" s="267" customFormat="1" ht="18" customHeight="1">
      <c r="A129" s="25"/>
      <c r="B129" s="153" t="s">
        <v>542</v>
      </c>
      <c r="C129" s="150">
        <f t="shared" si="54"/>
        <v>5</v>
      </c>
      <c r="D129" s="422">
        <v>750</v>
      </c>
      <c r="E129" s="380">
        <f t="shared" si="41"/>
        <v>3750</v>
      </c>
      <c r="F129" s="473"/>
      <c r="G129" s="67">
        <f t="shared" si="56"/>
        <v>0</v>
      </c>
      <c r="H129" s="68"/>
      <c r="I129" s="67">
        <f t="shared" si="57"/>
        <v>0</v>
      </c>
      <c r="J129" s="106"/>
      <c r="K129" s="113">
        <f t="shared" si="58"/>
        <v>0</v>
      </c>
      <c r="L129" s="471"/>
      <c r="M129" s="67">
        <f t="shared" si="59"/>
        <v>0</v>
      </c>
      <c r="N129" s="68"/>
      <c r="O129" s="67">
        <f t="shared" si="60"/>
        <v>0</v>
      </c>
      <c r="P129" s="133"/>
      <c r="Q129" s="69">
        <f t="shared" si="61"/>
        <v>0</v>
      </c>
      <c r="R129" s="463">
        <v>5</v>
      </c>
      <c r="S129" s="67">
        <f t="shared" si="62"/>
        <v>3750</v>
      </c>
      <c r="T129" s="68"/>
      <c r="U129" s="67">
        <f t="shared" si="63"/>
        <v>0</v>
      </c>
      <c r="V129" s="106"/>
      <c r="W129" s="113">
        <f t="shared" si="64"/>
        <v>0</v>
      </c>
      <c r="X129" s="457"/>
      <c r="Y129" s="67">
        <f t="shared" si="65"/>
        <v>0</v>
      </c>
      <c r="Z129" s="68"/>
      <c r="AA129" s="67">
        <f t="shared" si="66"/>
        <v>0</v>
      </c>
      <c r="AB129" s="106"/>
      <c r="AC129" s="69">
        <f t="shared" si="67"/>
        <v>0</v>
      </c>
      <c r="AD129" s="104"/>
    </row>
    <row r="130" spans="1:31" s="267" customFormat="1" ht="18" customHeight="1">
      <c r="A130" s="25"/>
      <c r="B130" s="153" t="s">
        <v>543</v>
      </c>
      <c r="C130" s="150">
        <f t="shared" si="54"/>
        <v>1</v>
      </c>
      <c r="D130" s="422">
        <v>500</v>
      </c>
      <c r="E130" s="380">
        <f t="shared" si="41"/>
        <v>500</v>
      </c>
      <c r="F130" s="473">
        <v>1</v>
      </c>
      <c r="G130" s="67">
        <f t="shared" si="56"/>
        <v>500</v>
      </c>
      <c r="H130" s="68"/>
      <c r="I130" s="67">
        <f t="shared" si="57"/>
        <v>0</v>
      </c>
      <c r="J130" s="106"/>
      <c r="K130" s="113">
        <f t="shared" si="58"/>
        <v>0</v>
      </c>
      <c r="L130" s="471"/>
      <c r="M130" s="67">
        <f t="shared" si="59"/>
        <v>0</v>
      </c>
      <c r="N130" s="68"/>
      <c r="O130" s="67">
        <f t="shared" si="60"/>
        <v>0</v>
      </c>
      <c r="P130" s="133"/>
      <c r="Q130" s="69">
        <f t="shared" si="61"/>
        <v>0</v>
      </c>
      <c r="R130" s="463"/>
      <c r="S130" s="67">
        <f t="shared" si="62"/>
        <v>0</v>
      </c>
      <c r="T130" s="68"/>
      <c r="U130" s="67">
        <f t="shared" si="63"/>
        <v>0</v>
      </c>
      <c r="V130" s="106"/>
      <c r="W130" s="113">
        <f t="shared" si="64"/>
        <v>0</v>
      </c>
      <c r="X130" s="457"/>
      <c r="Y130" s="67">
        <f t="shared" si="65"/>
        <v>0</v>
      </c>
      <c r="Z130" s="68"/>
      <c r="AA130" s="67">
        <f t="shared" si="66"/>
        <v>0</v>
      </c>
      <c r="AB130" s="106"/>
      <c r="AC130" s="69">
        <f t="shared" si="67"/>
        <v>0</v>
      </c>
      <c r="AD130" s="104"/>
      <c r="AE130" s="266"/>
    </row>
    <row r="131" spans="1:31" s="71" customFormat="1" ht="18" customHeight="1">
      <c r="A131" s="479">
        <v>50299020</v>
      </c>
      <c r="B131" s="132" t="s">
        <v>65</v>
      </c>
      <c r="C131" s="132"/>
      <c r="D131" s="90"/>
      <c r="E131" s="130"/>
      <c r="F131" s="133"/>
      <c r="G131" s="67"/>
      <c r="H131" s="68"/>
      <c r="I131" s="67"/>
      <c r="J131" s="106"/>
      <c r="K131" s="113"/>
      <c r="L131" s="105"/>
      <c r="M131" s="67"/>
      <c r="N131" s="68"/>
      <c r="O131" s="67"/>
      <c r="P131" s="133"/>
      <c r="Q131" s="69"/>
      <c r="R131" s="460"/>
      <c r="S131" s="67"/>
      <c r="T131" s="68"/>
      <c r="U131" s="67"/>
      <c r="V131" s="106"/>
      <c r="W131" s="113"/>
      <c r="X131" s="105"/>
      <c r="Y131" s="67"/>
      <c r="Z131" s="68"/>
      <c r="AA131" s="67"/>
      <c r="AB131" s="106"/>
      <c r="AC131" s="69"/>
      <c r="AD131" s="104"/>
    </row>
    <row r="132" spans="1:31" s="267" customFormat="1" ht="18" customHeight="1">
      <c r="A132" s="334"/>
      <c r="B132" s="180" t="s">
        <v>67</v>
      </c>
      <c r="C132" s="106">
        <f t="shared" ref="C132:C133" si="68">F132+H132+J132+L132+N132+P132+R132+T132+X132+V132+Z132+AB132</f>
        <v>2</v>
      </c>
      <c r="D132" s="317">
        <v>1000</v>
      </c>
      <c r="E132" s="380">
        <f t="shared" ref="E132:E133" si="69">C132*D132</f>
        <v>2000</v>
      </c>
      <c r="F132" s="133"/>
      <c r="G132" s="67">
        <f t="shared" si="56"/>
        <v>0</v>
      </c>
      <c r="H132" s="68"/>
      <c r="I132" s="67">
        <f t="shared" si="57"/>
        <v>0</v>
      </c>
      <c r="J132" s="106"/>
      <c r="K132" s="113">
        <f t="shared" si="58"/>
        <v>0</v>
      </c>
      <c r="L132" s="105"/>
      <c r="M132" s="67">
        <f t="shared" si="59"/>
        <v>0</v>
      </c>
      <c r="N132" s="68"/>
      <c r="O132" s="67">
        <f t="shared" si="60"/>
        <v>0</v>
      </c>
      <c r="P132" s="133"/>
      <c r="Q132" s="69">
        <f t="shared" si="61"/>
        <v>0</v>
      </c>
      <c r="R132" s="460"/>
      <c r="S132" s="67">
        <f t="shared" si="62"/>
        <v>0</v>
      </c>
      <c r="T132" s="68"/>
      <c r="U132" s="67">
        <f t="shared" si="63"/>
        <v>0</v>
      </c>
      <c r="V132" s="106"/>
      <c r="W132" s="113">
        <f t="shared" si="64"/>
        <v>0</v>
      </c>
      <c r="X132" s="105"/>
      <c r="Y132" s="67">
        <f t="shared" si="65"/>
        <v>0</v>
      </c>
      <c r="Z132" s="68">
        <v>2</v>
      </c>
      <c r="AA132" s="67">
        <f t="shared" si="66"/>
        <v>2000</v>
      </c>
      <c r="AB132" s="106"/>
      <c r="AC132" s="69">
        <f t="shared" si="67"/>
        <v>0</v>
      </c>
      <c r="AD132" s="104"/>
    </row>
    <row r="133" spans="1:31" s="267" customFormat="1" ht="18" customHeight="1">
      <c r="A133" s="336"/>
      <c r="B133" s="329" t="s">
        <v>68</v>
      </c>
      <c r="C133" s="106">
        <f t="shared" si="68"/>
        <v>10</v>
      </c>
      <c r="D133" s="317">
        <v>80</v>
      </c>
      <c r="E133" s="380">
        <f t="shared" si="69"/>
        <v>800</v>
      </c>
      <c r="F133" s="133"/>
      <c r="G133" s="67">
        <f t="shared" si="56"/>
        <v>0</v>
      </c>
      <c r="H133" s="68"/>
      <c r="I133" s="67">
        <f t="shared" si="57"/>
        <v>0</v>
      </c>
      <c r="J133" s="106"/>
      <c r="K133" s="113">
        <f t="shared" si="58"/>
        <v>0</v>
      </c>
      <c r="L133" s="105"/>
      <c r="M133" s="67">
        <f t="shared" si="59"/>
        <v>0</v>
      </c>
      <c r="N133" s="68"/>
      <c r="O133" s="67">
        <f t="shared" si="60"/>
        <v>0</v>
      </c>
      <c r="P133" s="133"/>
      <c r="Q133" s="69">
        <f t="shared" si="61"/>
        <v>0</v>
      </c>
      <c r="R133" s="460"/>
      <c r="S133" s="67">
        <f t="shared" si="62"/>
        <v>0</v>
      </c>
      <c r="T133" s="68"/>
      <c r="U133" s="67">
        <f t="shared" si="63"/>
        <v>0</v>
      </c>
      <c r="V133" s="106"/>
      <c r="W133" s="113">
        <f t="shared" si="64"/>
        <v>0</v>
      </c>
      <c r="X133" s="105"/>
      <c r="Y133" s="67">
        <f t="shared" si="65"/>
        <v>0</v>
      </c>
      <c r="Z133" s="68">
        <v>10</v>
      </c>
      <c r="AA133" s="67">
        <f t="shared" si="66"/>
        <v>800</v>
      </c>
      <c r="AB133" s="106"/>
      <c r="AC133" s="69">
        <f t="shared" si="67"/>
        <v>0</v>
      </c>
      <c r="AD133" s="104"/>
      <c r="AE133" s="266"/>
    </row>
    <row r="134" spans="1:31" s="71" customFormat="1" ht="18" customHeight="1">
      <c r="A134" s="479">
        <v>50213050</v>
      </c>
      <c r="B134" s="209" t="s">
        <v>547</v>
      </c>
      <c r="C134" s="209"/>
      <c r="D134" s="90"/>
      <c r="E134" s="196"/>
      <c r="F134" s="133"/>
      <c r="G134" s="67"/>
      <c r="H134" s="68"/>
      <c r="I134" s="67"/>
      <c r="J134" s="106"/>
      <c r="K134" s="113"/>
      <c r="L134" s="105"/>
      <c r="M134" s="67"/>
      <c r="N134" s="68"/>
      <c r="O134" s="67"/>
      <c r="P134" s="133"/>
      <c r="Q134" s="69"/>
      <c r="R134" s="460"/>
      <c r="S134" s="67"/>
      <c r="T134" s="68"/>
      <c r="U134" s="67"/>
      <c r="V134" s="106"/>
      <c r="W134" s="113"/>
      <c r="X134" s="105"/>
      <c r="Y134" s="67"/>
      <c r="Z134" s="68"/>
      <c r="AA134" s="67"/>
      <c r="AB134" s="106"/>
      <c r="AC134" s="69"/>
      <c r="AD134" s="104"/>
    </row>
    <row r="135" spans="1:31" s="267" customFormat="1" ht="18" customHeight="1">
      <c r="A135" s="25"/>
      <c r="B135" s="329" t="s">
        <v>308</v>
      </c>
      <c r="C135" s="150">
        <f t="shared" si="54"/>
        <v>1</v>
      </c>
      <c r="D135" s="82">
        <v>2000</v>
      </c>
      <c r="E135" s="380">
        <f>D135*C135</f>
        <v>2000</v>
      </c>
      <c r="F135" s="133"/>
      <c r="G135" s="67">
        <f t="shared" si="56"/>
        <v>0</v>
      </c>
      <c r="H135" s="68"/>
      <c r="I135" s="67">
        <f t="shared" si="57"/>
        <v>0</v>
      </c>
      <c r="J135" s="106"/>
      <c r="K135" s="113">
        <f t="shared" si="58"/>
        <v>0</v>
      </c>
      <c r="L135" s="105"/>
      <c r="M135" s="67">
        <f t="shared" si="59"/>
        <v>0</v>
      </c>
      <c r="N135" s="68"/>
      <c r="O135" s="67">
        <f t="shared" si="60"/>
        <v>0</v>
      </c>
      <c r="P135" s="133"/>
      <c r="Q135" s="69">
        <f t="shared" si="61"/>
        <v>0</v>
      </c>
      <c r="R135" s="460"/>
      <c r="S135" s="67">
        <f t="shared" si="62"/>
        <v>0</v>
      </c>
      <c r="T135" s="68"/>
      <c r="U135" s="67">
        <f t="shared" si="63"/>
        <v>0</v>
      </c>
      <c r="V135" s="106"/>
      <c r="W135" s="113">
        <f t="shared" si="64"/>
        <v>0</v>
      </c>
      <c r="X135" s="105"/>
      <c r="Y135" s="67">
        <f t="shared" si="65"/>
        <v>0</v>
      </c>
      <c r="Z135" s="68"/>
      <c r="AA135" s="67">
        <f t="shared" si="66"/>
        <v>0</v>
      </c>
      <c r="AB135" s="106">
        <v>1</v>
      </c>
      <c r="AC135" s="69">
        <f t="shared" si="67"/>
        <v>2000</v>
      </c>
      <c r="AD135" s="104"/>
    </row>
    <row r="136" spans="1:31" s="71" customFormat="1" ht="18" customHeight="1">
      <c r="A136" s="88">
        <v>50213060</v>
      </c>
      <c r="B136" s="103" t="s">
        <v>548</v>
      </c>
      <c r="C136" s="103"/>
      <c r="D136" s="90"/>
      <c r="E136" s="204"/>
      <c r="F136" s="133"/>
      <c r="G136" s="67"/>
      <c r="H136" s="68"/>
      <c r="I136" s="67"/>
      <c r="J136" s="106"/>
      <c r="K136" s="113"/>
      <c r="L136" s="105"/>
      <c r="M136" s="67"/>
      <c r="N136" s="68"/>
      <c r="O136" s="67"/>
      <c r="P136" s="133"/>
      <c r="Q136" s="69"/>
      <c r="R136" s="460"/>
      <c r="S136" s="67"/>
      <c r="T136" s="68"/>
      <c r="U136" s="67"/>
      <c r="V136" s="106"/>
      <c r="W136" s="113"/>
      <c r="X136" s="105"/>
      <c r="Y136" s="67"/>
      <c r="Z136" s="68"/>
      <c r="AA136" s="67"/>
      <c r="AB136" s="106"/>
      <c r="AC136" s="69"/>
      <c r="AD136" s="104"/>
    </row>
    <row r="137" spans="1:31" s="71" customFormat="1" ht="18" customHeight="1">
      <c r="A137" s="480"/>
      <c r="B137" s="217" t="s">
        <v>569</v>
      </c>
      <c r="C137" s="280"/>
      <c r="D137" s="280"/>
      <c r="E137" s="481"/>
      <c r="F137" s="133"/>
      <c r="G137" s="67"/>
      <c r="H137" s="68"/>
      <c r="I137" s="67"/>
      <c r="J137" s="106"/>
      <c r="K137" s="113"/>
      <c r="L137" s="105"/>
      <c r="M137" s="67"/>
      <c r="N137" s="68"/>
      <c r="O137" s="67"/>
      <c r="P137" s="133"/>
      <c r="Q137" s="69"/>
      <c r="R137" s="460"/>
      <c r="S137" s="67"/>
      <c r="T137" s="68"/>
      <c r="U137" s="67"/>
      <c r="V137" s="106"/>
      <c r="W137" s="113"/>
      <c r="X137" s="105"/>
      <c r="Y137" s="67"/>
      <c r="Z137" s="68"/>
      <c r="AA137" s="67"/>
      <c r="AB137" s="106"/>
      <c r="AC137" s="69"/>
      <c r="AD137" s="104"/>
    </row>
    <row r="138" spans="1:31" s="267" customFormat="1" ht="18" customHeight="1">
      <c r="A138" s="25"/>
      <c r="B138" s="395" t="s">
        <v>385</v>
      </c>
      <c r="C138" s="150">
        <f t="shared" si="54"/>
        <v>1</v>
      </c>
      <c r="D138" s="152">
        <v>175</v>
      </c>
      <c r="E138" s="380">
        <f>D138*C138</f>
        <v>175</v>
      </c>
      <c r="F138" s="133"/>
      <c r="G138" s="67">
        <f t="shared" si="56"/>
        <v>0</v>
      </c>
      <c r="H138" s="68"/>
      <c r="I138" s="67">
        <f t="shared" si="57"/>
        <v>0</v>
      </c>
      <c r="J138" s="114"/>
      <c r="K138" s="113">
        <f t="shared" si="58"/>
        <v>0</v>
      </c>
      <c r="L138" s="105"/>
      <c r="M138" s="67">
        <f t="shared" si="59"/>
        <v>0</v>
      </c>
      <c r="N138" s="68"/>
      <c r="O138" s="67">
        <f t="shared" si="60"/>
        <v>0</v>
      </c>
      <c r="P138" s="114">
        <v>1</v>
      </c>
      <c r="Q138" s="69">
        <f t="shared" si="61"/>
        <v>175</v>
      </c>
      <c r="R138" s="460"/>
      <c r="S138" s="67">
        <f t="shared" si="62"/>
        <v>0</v>
      </c>
      <c r="T138" s="68"/>
      <c r="U138" s="67">
        <f t="shared" si="63"/>
        <v>0</v>
      </c>
      <c r="V138" s="396"/>
      <c r="W138" s="113">
        <f t="shared" si="64"/>
        <v>0</v>
      </c>
      <c r="X138" s="105"/>
      <c r="Y138" s="67">
        <f t="shared" ref="Y138:Y172" si="70">X138*D138</f>
        <v>0</v>
      </c>
      <c r="Z138" s="68"/>
      <c r="AA138" s="67">
        <f t="shared" ref="AA138:AA177" si="71">Z138*D138</f>
        <v>0</v>
      </c>
      <c r="AB138" s="396"/>
      <c r="AC138" s="69">
        <f t="shared" ref="AC138:AC172" si="72">AB138*D138</f>
        <v>0</v>
      </c>
      <c r="AD138" s="104"/>
    </row>
    <row r="139" spans="1:31" s="267" customFormat="1" ht="18" customHeight="1">
      <c r="A139" s="25"/>
      <c r="B139" s="388" t="s">
        <v>326</v>
      </c>
      <c r="C139" s="150">
        <f t="shared" si="54"/>
        <v>1</v>
      </c>
      <c r="D139" s="389">
        <v>1000</v>
      </c>
      <c r="E139" s="380">
        <f t="shared" ref="E139:E177" si="73">D139*C139</f>
        <v>1000</v>
      </c>
      <c r="F139" s="133"/>
      <c r="G139" s="67">
        <f t="shared" si="56"/>
        <v>0</v>
      </c>
      <c r="H139" s="68"/>
      <c r="I139" s="67">
        <f t="shared" si="57"/>
        <v>0</v>
      </c>
      <c r="J139" s="155"/>
      <c r="K139" s="113">
        <f t="shared" si="58"/>
        <v>0</v>
      </c>
      <c r="L139" s="105"/>
      <c r="M139" s="67">
        <f t="shared" si="59"/>
        <v>0</v>
      </c>
      <c r="N139" s="68"/>
      <c r="O139" s="67">
        <f t="shared" si="60"/>
        <v>0</v>
      </c>
      <c r="P139" s="155"/>
      <c r="Q139" s="69">
        <f t="shared" si="61"/>
        <v>0</v>
      </c>
      <c r="R139" s="460"/>
      <c r="S139" s="67">
        <f t="shared" si="62"/>
        <v>0</v>
      </c>
      <c r="T139" s="68"/>
      <c r="U139" s="67">
        <f t="shared" si="63"/>
        <v>0</v>
      </c>
      <c r="V139" s="155">
        <v>1</v>
      </c>
      <c r="W139" s="113">
        <f t="shared" si="64"/>
        <v>1000</v>
      </c>
      <c r="X139" s="105"/>
      <c r="Y139" s="67">
        <f t="shared" si="70"/>
        <v>0</v>
      </c>
      <c r="Z139" s="68"/>
      <c r="AA139" s="67">
        <f t="shared" si="71"/>
        <v>0</v>
      </c>
      <c r="AB139" s="155"/>
      <c r="AC139" s="69">
        <f t="shared" si="72"/>
        <v>0</v>
      </c>
      <c r="AD139" s="104"/>
    </row>
    <row r="140" spans="1:31" s="267" customFormat="1" ht="18" customHeight="1">
      <c r="A140" s="25"/>
      <c r="B140" s="323" t="s">
        <v>352</v>
      </c>
      <c r="C140" s="150">
        <f t="shared" si="54"/>
        <v>1</v>
      </c>
      <c r="D140" s="82">
        <v>160</v>
      </c>
      <c r="E140" s="380">
        <f t="shared" si="73"/>
        <v>160</v>
      </c>
      <c r="F140" s="133"/>
      <c r="G140" s="67">
        <f t="shared" si="56"/>
        <v>0</v>
      </c>
      <c r="H140" s="68"/>
      <c r="I140" s="67">
        <f t="shared" si="57"/>
        <v>0</v>
      </c>
      <c r="J140" s="106">
        <v>1</v>
      </c>
      <c r="K140" s="113">
        <f t="shared" si="58"/>
        <v>160</v>
      </c>
      <c r="L140" s="105"/>
      <c r="M140" s="67">
        <f t="shared" si="59"/>
        <v>0</v>
      </c>
      <c r="N140" s="68"/>
      <c r="O140" s="67">
        <f t="shared" si="60"/>
        <v>0</v>
      </c>
      <c r="P140" s="106"/>
      <c r="Q140" s="69">
        <f t="shared" si="61"/>
        <v>0</v>
      </c>
      <c r="R140" s="460"/>
      <c r="S140" s="67">
        <f t="shared" si="62"/>
        <v>0</v>
      </c>
      <c r="T140" s="68"/>
      <c r="U140" s="67">
        <f t="shared" si="63"/>
        <v>0</v>
      </c>
      <c r="V140" s="397"/>
      <c r="W140" s="113">
        <f t="shared" si="64"/>
        <v>0</v>
      </c>
      <c r="X140" s="105"/>
      <c r="Y140" s="67">
        <f t="shared" si="70"/>
        <v>0</v>
      </c>
      <c r="Z140" s="68"/>
      <c r="AA140" s="67">
        <f t="shared" si="71"/>
        <v>0</v>
      </c>
      <c r="AB140" s="397"/>
      <c r="AC140" s="69">
        <f t="shared" si="72"/>
        <v>0</v>
      </c>
      <c r="AD140" s="104"/>
    </row>
    <row r="141" spans="1:31" s="267" customFormat="1" ht="18" customHeight="1">
      <c r="A141" s="25"/>
      <c r="B141" s="323" t="s">
        <v>329</v>
      </c>
      <c r="C141" s="150">
        <f t="shared" si="54"/>
        <v>1</v>
      </c>
      <c r="D141" s="82">
        <v>400</v>
      </c>
      <c r="E141" s="380">
        <f t="shared" si="73"/>
        <v>400</v>
      </c>
      <c r="F141" s="133"/>
      <c r="G141" s="67">
        <f t="shared" si="56"/>
        <v>0</v>
      </c>
      <c r="H141" s="68"/>
      <c r="I141" s="67">
        <f t="shared" si="57"/>
        <v>0</v>
      </c>
      <c r="J141" s="106"/>
      <c r="K141" s="113">
        <f t="shared" si="58"/>
        <v>0</v>
      </c>
      <c r="L141" s="105"/>
      <c r="M141" s="67">
        <f t="shared" si="59"/>
        <v>0</v>
      </c>
      <c r="N141" s="68"/>
      <c r="O141" s="67">
        <f t="shared" si="60"/>
        <v>0</v>
      </c>
      <c r="P141" s="106">
        <v>1</v>
      </c>
      <c r="Q141" s="69">
        <f t="shared" si="61"/>
        <v>400</v>
      </c>
      <c r="R141" s="460"/>
      <c r="S141" s="67">
        <f t="shared" si="62"/>
        <v>0</v>
      </c>
      <c r="T141" s="68"/>
      <c r="U141" s="67">
        <f t="shared" si="63"/>
        <v>0</v>
      </c>
      <c r="V141" s="397"/>
      <c r="W141" s="113">
        <f t="shared" si="64"/>
        <v>0</v>
      </c>
      <c r="X141" s="105"/>
      <c r="Y141" s="67">
        <f t="shared" si="70"/>
        <v>0</v>
      </c>
      <c r="Z141" s="68"/>
      <c r="AA141" s="67">
        <f t="shared" si="71"/>
        <v>0</v>
      </c>
      <c r="AB141" s="397"/>
      <c r="AC141" s="69">
        <f t="shared" si="72"/>
        <v>0</v>
      </c>
      <c r="AD141" s="104"/>
    </row>
    <row r="142" spans="1:31" s="267" customFormat="1" ht="18" customHeight="1">
      <c r="A142" s="25"/>
      <c r="B142" s="323" t="s">
        <v>383</v>
      </c>
      <c r="C142" s="150">
        <f t="shared" si="54"/>
        <v>1</v>
      </c>
      <c r="D142" s="82">
        <v>160</v>
      </c>
      <c r="E142" s="380">
        <f t="shared" si="73"/>
        <v>160</v>
      </c>
      <c r="F142" s="133"/>
      <c r="G142" s="67">
        <f t="shared" si="56"/>
        <v>0</v>
      </c>
      <c r="H142" s="68"/>
      <c r="I142" s="67">
        <f t="shared" si="57"/>
        <v>0</v>
      </c>
      <c r="J142" s="106">
        <v>1</v>
      </c>
      <c r="K142" s="113">
        <f t="shared" si="58"/>
        <v>160</v>
      </c>
      <c r="L142" s="105"/>
      <c r="M142" s="67">
        <f t="shared" si="59"/>
        <v>0</v>
      </c>
      <c r="N142" s="68"/>
      <c r="O142" s="67">
        <f t="shared" si="60"/>
        <v>0</v>
      </c>
      <c r="P142" s="106"/>
      <c r="Q142" s="69">
        <f t="shared" si="61"/>
        <v>0</v>
      </c>
      <c r="R142" s="460"/>
      <c r="S142" s="67">
        <f t="shared" si="62"/>
        <v>0</v>
      </c>
      <c r="T142" s="68"/>
      <c r="U142" s="67">
        <f t="shared" si="63"/>
        <v>0</v>
      </c>
      <c r="V142" s="397"/>
      <c r="W142" s="113">
        <f t="shared" si="64"/>
        <v>0</v>
      </c>
      <c r="X142" s="105"/>
      <c r="Y142" s="67">
        <f t="shared" si="70"/>
        <v>0</v>
      </c>
      <c r="Z142" s="68"/>
      <c r="AA142" s="67">
        <f t="shared" si="71"/>
        <v>0</v>
      </c>
      <c r="AB142" s="397"/>
      <c r="AC142" s="69">
        <f t="shared" si="72"/>
        <v>0</v>
      </c>
      <c r="AD142" s="104"/>
    </row>
    <row r="143" spans="1:31" s="267" customFormat="1" ht="18" customHeight="1">
      <c r="A143" s="25"/>
      <c r="B143" s="153" t="s">
        <v>386</v>
      </c>
      <c r="C143" s="150">
        <f t="shared" si="54"/>
        <v>1</v>
      </c>
      <c r="D143" s="82">
        <v>400</v>
      </c>
      <c r="E143" s="380">
        <f t="shared" si="73"/>
        <v>400</v>
      </c>
      <c r="F143" s="133"/>
      <c r="G143" s="67">
        <f t="shared" si="56"/>
        <v>0</v>
      </c>
      <c r="H143" s="68"/>
      <c r="I143" s="67">
        <f t="shared" si="57"/>
        <v>0</v>
      </c>
      <c r="J143" s="106">
        <v>1</v>
      </c>
      <c r="K143" s="113">
        <f t="shared" si="58"/>
        <v>400</v>
      </c>
      <c r="L143" s="105"/>
      <c r="M143" s="67">
        <f t="shared" si="59"/>
        <v>0</v>
      </c>
      <c r="N143" s="68"/>
      <c r="O143" s="67">
        <f t="shared" si="60"/>
        <v>0</v>
      </c>
      <c r="P143" s="106"/>
      <c r="Q143" s="69">
        <f t="shared" si="61"/>
        <v>0</v>
      </c>
      <c r="R143" s="460"/>
      <c r="S143" s="67">
        <f t="shared" si="62"/>
        <v>0</v>
      </c>
      <c r="T143" s="68"/>
      <c r="U143" s="67">
        <f t="shared" si="63"/>
        <v>0</v>
      </c>
      <c r="V143" s="397"/>
      <c r="W143" s="113">
        <f t="shared" si="64"/>
        <v>0</v>
      </c>
      <c r="X143" s="105"/>
      <c r="Y143" s="67">
        <f t="shared" si="70"/>
        <v>0</v>
      </c>
      <c r="Z143" s="68"/>
      <c r="AA143" s="67">
        <f t="shared" si="71"/>
        <v>0</v>
      </c>
      <c r="AB143" s="397"/>
      <c r="AC143" s="69">
        <f t="shared" si="72"/>
        <v>0</v>
      </c>
      <c r="AD143" s="104"/>
    </row>
    <row r="144" spans="1:31" s="267" customFormat="1" ht="18" customHeight="1">
      <c r="A144" s="25"/>
      <c r="B144" s="153" t="s">
        <v>387</v>
      </c>
      <c r="C144" s="150">
        <f t="shared" si="54"/>
        <v>1</v>
      </c>
      <c r="D144" s="82">
        <v>200</v>
      </c>
      <c r="E144" s="380">
        <f t="shared" si="73"/>
        <v>200</v>
      </c>
      <c r="F144" s="133"/>
      <c r="G144" s="67">
        <f t="shared" si="56"/>
        <v>0</v>
      </c>
      <c r="H144" s="68"/>
      <c r="I144" s="67">
        <f t="shared" si="57"/>
        <v>0</v>
      </c>
      <c r="J144" s="106"/>
      <c r="K144" s="113">
        <f t="shared" si="58"/>
        <v>0</v>
      </c>
      <c r="L144" s="105"/>
      <c r="M144" s="67">
        <f t="shared" si="59"/>
        <v>0</v>
      </c>
      <c r="N144" s="68"/>
      <c r="O144" s="67">
        <f t="shared" si="60"/>
        <v>0</v>
      </c>
      <c r="P144" s="106">
        <v>1</v>
      </c>
      <c r="Q144" s="69">
        <f t="shared" si="61"/>
        <v>200</v>
      </c>
      <c r="R144" s="460"/>
      <c r="S144" s="67">
        <f t="shared" si="62"/>
        <v>0</v>
      </c>
      <c r="T144" s="68"/>
      <c r="U144" s="67">
        <f t="shared" si="63"/>
        <v>0</v>
      </c>
      <c r="V144" s="397"/>
      <c r="W144" s="113">
        <f t="shared" si="64"/>
        <v>0</v>
      </c>
      <c r="X144" s="105"/>
      <c r="Y144" s="67">
        <f t="shared" si="70"/>
        <v>0</v>
      </c>
      <c r="Z144" s="68"/>
      <c r="AA144" s="67">
        <f t="shared" si="71"/>
        <v>0</v>
      </c>
      <c r="AB144" s="397"/>
      <c r="AC144" s="69">
        <f t="shared" si="72"/>
        <v>0</v>
      </c>
      <c r="AD144" s="104"/>
    </row>
    <row r="145" spans="1:31" s="267" customFormat="1" ht="18" customHeight="1">
      <c r="A145" s="25"/>
      <c r="B145" s="153" t="s">
        <v>336</v>
      </c>
      <c r="C145" s="150">
        <f t="shared" si="54"/>
        <v>1</v>
      </c>
      <c r="D145" s="82">
        <v>200</v>
      </c>
      <c r="E145" s="380">
        <f t="shared" si="73"/>
        <v>200</v>
      </c>
      <c r="F145" s="133"/>
      <c r="G145" s="67">
        <f t="shared" si="56"/>
        <v>0</v>
      </c>
      <c r="H145" s="68"/>
      <c r="I145" s="67">
        <f t="shared" si="57"/>
        <v>0</v>
      </c>
      <c r="J145" s="106"/>
      <c r="K145" s="113">
        <f t="shared" si="58"/>
        <v>0</v>
      </c>
      <c r="L145" s="105"/>
      <c r="M145" s="67">
        <f t="shared" si="59"/>
        <v>0</v>
      </c>
      <c r="N145" s="68"/>
      <c r="O145" s="67">
        <f t="shared" si="60"/>
        <v>0</v>
      </c>
      <c r="P145" s="106">
        <v>1</v>
      </c>
      <c r="Q145" s="69">
        <f t="shared" si="61"/>
        <v>200</v>
      </c>
      <c r="R145" s="460"/>
      <c r="S145" s="67">
        <f t="shared" si="62"/>
        <v>0</v>
      </c>
      <c r="T145" s="68"/>
      <c r="U145" s="67">
        <f t="shared" si="63"/>
        <v>0</v>
      </c>
      <c r="V145" s="397"/>
      <c r="W145" s="113">
        <f t="shared" si="64"/>
        <v>0</v>
      </c>
      <c r="X145" s="105"/>
      <c r="Y145" s="67">
        <f t="shared" si="70"/>
        <v>0</v>
      </c>
      <c r="Z145" s="68"/>
      <c r="AA145" s="67">
        <f t="shared" si="71"/>
        <v>0</v>
      </c>
      <c r="AB145" s="397"/>
      <c r="AC145" s="69">
        <f t="shared" si="72"/>
        <v>0</v>
      </c>
      <c r="AD145" s="104"/>
    </row>
    <row r="146" spans="1:31" s="267" customFormat="1" ht="18" customHeight="1">
      <c r="A146" s="25"/>
      <c r="B146" s="323" t="s">
        <v>358</v>
      </c>
      <c r="C146" s="150">
        <f t="shared" si="54"/>
        <v>2</v>
      </c>
      <c r="D146" s="317">
        <v>800</v>
      </c>
      <c r="E146" s="380">
        <f t="shared" si="73"/>
        <v>1600</v>
      </c>
      <c r="F146" s="133"/>
      <c r="G146" s="67">
        <f t="shared" si="56"/>
        <v>0</v>
      </c>
      <c r="H146" s="68"/>
      <c r="I146" s="67">
        <f t="shared" si="57"/>
        <v>0</v>
      </c>
      <c r="J146" s="397"/>
      <c r="K146" s="113">
        <f t="shared" si="58"/>
        <v>0</v>
      </c>
      <c r="L146" s="105"/>
      <c r="M146" s="67">
        <f t="shared" si="59"/>
        <v>0</v>
      </c>
      <c r="N146" s="68"/>
      <c r="O146" s="67">
        <f t="shared" si="60"/>
        <v>0</v>
      </c>
      <c r="P146" s="397">
        <v>1</v>
      </c>
      <c r="Q146" s="69">
        <f t="shared" si="61"/>
        <v>800</v>
      </c>
      <c r="R146" s="460"/>
      <c r="S146" s="67">
        <f t="shared" si="62"/>
        <v>0</v>
      </c>
      <c r="T146" s="68"/>
      <c r="U146" s="67">
        <f t="shared" si="63"/>
        <v>0</v>
      </c>
      <c r="V146" s="397"/>
      <c r="W146" s="113">
        <f t="shared" si="64"/>
        <v>0</v>
      </c>
      <c r="X146" s="105"/>
      <c r="Y146" s="67">
        <f t="shared" si="70"/>
        <v>0</v>
      </c>
      <c r="Z146" s="68"/>
      <c r="AA146" s="67">
        <f t="shared" si="71"/>
        <v>0</v>
      </c>
      <c r="AB146" s="397">
        <v>1</v>
      </c>
      <c r="AC146" s="69">
        <f t="shared" si="72"/>
        <v>800</v>
      </c>
      <c r="AD146" s="104"/>
    </row>
    <row r="147" spans="1:31" s="267" customFormat="1" ht="18" customHeight="1">
      <c r="A147" s="25"/>
      <c r="B147" s="323" t="s">
        <v>359</v>
      </c>
      <c r="C147" s="150">
        <f t="shared" si="54"/>
        <v>2</v>
      </c>
      <c r="D147" s="317">
        <v>200</v>
      </c>
      <c r="E147" s="380">
        <f t="shared" si="73"/>
        <v>400</v>
      </c>
      <c r="F147" s="133"/>
      <c r="G147" s="67">
        <f t="shared" si="56"/>
        <v>0</v>
      </c>
      <c r="H147" s="68"/>
      <c r="I147" s="67">
        <f t="shared" si="57"/>
        <v>0</v>
      </c>
      <c r="J147" s="397"/>
      <c r="K147" s="113">
        <f t="shared" si="58"/>
        <v>0</v>
      </c>
      <c r="L147" s="105"/>
      <c r="M147" s="67">
        <f t="shared" si="59"/>
        <v>0</v>
      </c>
      <c r="N147" s="68"/>
      <c r="O147" s="67">
        <f t="shared" si="60"/>
        <v>0</v>
      </c>
      <c r="P147" s="397">
        <v>1</v>
      </c>
      <c r="Q147" s="69">
        <f t="shared" si="61"/>
        <v>200</v>
      </c>
      <c r="R147" s="460"/>
      <c r="S147" s="67">
        <f t="shared" si="62"/>
        <v>0</v>
      </c>
      <c r="T147" s="68"/>
      <c r="U147" s="67">
        <f t="shared" si="63"/>
        <v>0</v>
      </c>
      <c r="V147" s="397"/>
      <c r="W147" s="113">
        <f t="shared" si="64"/>
        <v>0</v>
      </c>
      <c r="X147" s="105"/>
      <c r="Y147" s="67">
        <f t="shared" si="70"/>
        <v>0</v>
      </c>
      <c r="Z147" s="68"/>
      <c r="AA147" s="67">
        <f t="shared" si="71"/>
        <v>0</v>
      </c>
      <c r="AB147" s="397">
        <v>1</v>
      </c>
      <c r="AC147" s="69">
        <f t="shared" si="72"/>
        <v>200</v>
      </c>
      <c r="AD147" s="104"/>
    </row>
    <row r="148" spans="1:31" s="267" customFormat="1" ht="18" customHeight="1">
      <c r="A148" s="25"/>
      <c r="B148" s="153" t="s">
        <v>388</v>
      </c>
      <c r="C148" s="150">
        <f t="shared" si="54"/>
        <v>2</v>
      </c>
      <c r="D148" s="82">
        <v>400</v>
      </c>
      <c r="E148" s="380">
        <f t="shared" si="73"/>
        <v>800</v>
      </c>
      <c r="F148" s="133"/>
      <c r="G148" s="67">
        <f t="shared" si="56"/>
        <v>0</v>
      </c>
      <c r="H148" s="68"/>
      <c r="I148" s="67">
        <f t="shared" si="57"/>
        <v>0</v>
      </c>
      <c r="J148" s="106">
        <v>1</v>
      </c>
      <c r="K148" s="113">
        <f t="shared" si="58"/>
        <v>400</v>
      </c>
      <c r="L148" s="105"/>
      <c r="M148" s="67">
        <f t="shared" si="59"/>
        <v>0</v>
      </c>
      <c r="N148" s="68"/>
      <c r="O148" s="67">
        <f t="shared" si="60"/>
        <v>0</v>
      </c>
      <c r="P148" s="106"/>
      <c r="Q148" s="69">
        <f t="shared" si="61"/>
        <v>0</v>
      </c>
      <c r="R148" s="460"/>
      <c r="S148" s="67">
        <f t="shared" si="62"/>
        <v>0</v>
      </c>
      <c r="T148" s="68"/>
      <c r="U148" s="67">
        <f t="shared" si="63"/>
        <v>0</v>
      </c>
      <c r="V148" s="106">
        <v>1</v>
      </c>
      <c r="W148" s="113">
        <f t="shared" si="64"/>
        <v>400</v>
      </c>
      <c r="X148" s="105"/>
      <c r="Y148" s="67">
        <f t="shared" si="70"/>
        <v>0</v>
      </c>
      <c r="Z148" s="68"/>
      <c r="AA148" s="67">
        <f t="shared" si="71"/>
        <v>0</v>
      </c>
      <c r="AB148" s="106"/>
      <c r="AC148" s="69">
        <f t="shared" si="72"/>
        <v>0</v>
      </c>
      <c r="AD148" s="104"/>
    </row>
    <row r="149" spans="1:31" s="267" customFormat="1" ht="18" customHeight="1">
      <c r="A149" s="25"/>
      <c r="B149" s="323" t="s">
        <v>341</v>
      </c>
      <c r="C149" s="150">
        <f t="shared" si="54"/>
        <v>1</v>
      </c>
      <c r="D149" s="82">
        <v>400</v>
      </c>
      <c r="E149" s="380">
        <f t="shared" si="73"/>
        <v>400</v>
      </c>
      <c r="F149" s="133"/>
      <c r="G149" s="67">
        <f t="shared" si="56"/>
        <v>0</v>
      </c>
      <c r="H149" s="68"/>
      <c r="I149" s="67">
        <f t="shared" si="57"/>
        <v>0</v>
      </c>
      <c r="J149" s="106">
        <v>1</v>
      </c>
      <c r="K149" s="113">
        <f t="shared" si="58"/>
        <v>400</v>
      </c>
      <c r="L149" s="105"/>
      <c r="M149" s="67">
        <f t="shared" si="59"/>
        <v>0</v>
      </c>
      <c r="N149" s="68"/>
      <c r="O149" s="67">
        <f t="shared" si="60"/>
        <v>0</v>
      </c>
      <c r="P149" s="106"/>
      <c r="Q149" s="69">
        <f t="shared" si="61"/>
        <v>0</v>
      </c>
      <c r="R149" s="460"/>
      <c r="S149" s="67">
        <f t="shared" si="62"/>
        <v>0</v>
      </c>
      <c r="T149" s="68"/>
      <c r="U149" s="67">
        <f t="shared" si="63"/>
        <v>0</v>
      </c>
      <c r="V149" s="397"/>
      <c r="W149" s="113">
        <f t="shared" si="64"/>
        <v>0</v>
      </c>
      <c r="X149" s="105"/>
      <c r="Y149" s="67">
        <f t="shared" si="70"/>
        <v>0</v>
      </c>
      <c r="Z149" s="68"/>
      <c r="AA149" s="67">
        <f t="shared" si="71"/>
        <v>0</v>
      </c>
      <c r="AB149" s="397"/>
      <c r="AC149" s="69">
        <f t="shared" si="72"/>
        <v>0</v>
      </c>
      <c r="AD149" s="104"/>
    </row>
    <row r="150" spans="1:31" s="267" customFormat="1" ht="18" customHeight="1">
      <c r="A150" s="25"/>
      <c r="B150" s="153" t="s">
        <v>389</v>
      </c>
      <c r="C150" s="150">
        <f t="shared" si="54"/>
        <v>1</v>
      </c>
      <c r="D150" s="82">
        <v>800</v>
      </c>
      <c r="E150" s="380">
        <f t="shared" si="73"/>
        <v>800</v>
      </c>
      <c r="F150" s="133"/>
      <c r="G150" s="67">
        <f t="shared" si="56"/>
        <v>0</v>
      </c>
      <c r="H150" s="68"/>
      <c r="I150" s="67">
        <f t="shared" si="57"/>
        <v>0</v>
      </c>
      <c r="J150" s="106"/>
      <c r="K150" s="113">
        <f t="shared" si="58"/>
        <v>0</v>
      </c>
      <c r="L150" s="105"/>
      <c r="M150" s="67">
        <f t="shared" si="59"/>
        <v>0</v>
      </c>
      <c r="N150" s="68"/>
      <c r="O150" s="67">
        <f t="shared" si="60"/>
        <v>0</v>
      </c>
      <c r="P150" s="106"/>
      <c r="Q150" s="69">
        <f t="shared" si="61"/>
        <v>0</v>
      </c>
      <c r="R150" s="460"/>
      <c r="S150" s="67">
        <f t="shared" si="62"/>
        <v>0</v>
      </c>
      <c r="T150" s="68"/>
      <c r="U150" s="67">
        <f t="shared" si="63"/>
        <v>0</v>
      </c>
      <c r="V150" s="397"/>
      <c r="W150" s="113">
        <f t="shared" si="64"/>
        <v>0</v>
      </c>
      <c r="X150" s="105"/>
      <c r="Y150" s="67">
        <f t="shared" si="70"/>
        <v>0</v>
      </c>
      <c r="Z150" s="68"/>
      <c r="AA150" s="67">
        <f t="shared" si="71"/>
        <v>0</v>
      </c>
      <c r="AB150" s="397">
        <v>1</v>
      </c>
      <c r="AC150" s="69">
        <f t="shared" si="72"/>
        <v>800</v>
      </c>
      <c r="AD150" s="104"/>
    </row>
    <row r="151" spans="1:31" s="71" customFormat="1" ht="18" customHeight="1">
      <c r="A151" s="480"/>
      <c r="B151" s="217" t="s">
        <v>570</v>
      </c>
      <c r="C151" s="280"/>
      <c r="D151" s="280"/>
      <c r="E151" s="184"/>
      <c r="F151" s="133"/>
      <c r="G151" s="67"/>
      <c r="H151" s="68"/>
      <c r="I151" s="67"/>
      <c r="J151" s="106"/>
      <c r="K151" s="113"/>
      <c r="L151" s="105"/>
      <c r="M151" s="67"/>
      <c r="N151" s="68"/>
      <c r="O151" s="67"/>
      <c r="P151" s="133"/>
      <c r="Q151" s="69"/>
      <c r="R151" s="460"/>
      <c r="S151" s="67"/>
      <c r="T151" s="68"/>
      <c r="U151" s="67"/>
      <c r="V151" s="106"/>
      <c r="W151" s="113"/>
      <c r="X151" s="105"/>
      <c r="Y151" s="67"/>
      <c r="Z151" s="68"/>
      <c r="AA151" s="67"/>
      <c r="AB151" s="106"/>
      <c r="AC151" s="69"/>
      <c r="AD151" s="104"/>
    </row>
    <row r="152" spans="1:31" s="267" customFormat="1" ht="18" customHeight="1">
      <c r="A152" s="25"/>
      <c r="B152" s="395" t="s">
        <v>571</v>
      </c>
      <c r="C152" s="150">
        <f t="shared" si="54"/>
        <v>1</v>
      </c>
      <c r="D152" s="345">
        <v>2500</v>
      </c>
      <c r="E152" s="380">
        <f t="shared" si="73"/>
        <v>2500</v>
      </c>
      <c r="F152" s="133"/>
      <c r="G152" s="67">
        <f t="shared" si="56"/>
        <v>0</v>
      </c>
      <c r="H152" s="68"/>
      <c r="I152" s="67">
        <f t="shared" si="57"/>
        <v>0</v>
      </c>
      <c r="J152" s="106"/>
      <c r="K152" s="113">
        <f t="shared" si="58"/>
        <v>0</v>
      </c>
      <c r="L152" s="105"/>
      <c r="M152" s="67">
        <f t="shared" si="59"/>
        <v>0</v>
      </c>
      <c r="N152" s="68"/>
      <c r="O152" s="67">
        <f t="shared" si="60"/>
        <v>0</v>
      </c>
      <c r="P152" s="133"/>
      <c r="Q152" s="69">
        <f t="shared" si="61"/>
        <v>0</v>
      </c>
      <c r="R152" s="460"/>
      <c r="S152" s="67">
        <f t="shared" si="62"/>
        <v>0</v>
      </c>
      <c r="T152" s="68"/>
      <c r="U152" s="67">
        <f t="shared" si="63"/>
        <v>0</v>
      </c>
      <c r="V152" s="106">
        <v>1</v>
      </c>
      <c r="W152" s="113">
        <f t="shared" si="64"/>
        <v>2500</v>
      </c>
      <c r="X152" s="105"/>
      <c r="Y152" s="67">
        <f t="shared" si="70"/>
        <v>0</v>
      </c>
      <c r="Z152" s="68"/>
      <c r="AA152" s="67">
        <f t="shared" si="71"/>
        <v>0</v>
      </c>
      <c r="AB152" s="106"/>
      <c r="AC152" s="69">
        <f t="shared" si="72"/>
        <v>0</v>
      </c>
      <c r="AD152" s="104"/>
    </row>
    <row r="153" spans="1:31" s="267" customFormat="1" ht="18" customHeight="1">
      <c r="A153" s="25"/>
      <c r="B153" s="323" t="s">
        <v>572</v>
      </c>
      <c r="C153" s="150">
        <f t="shared" si="54"/>
        <v>1</v>
      </c>
      <c r="D153" s="317">
        <v>4000</v>
      </c>
      <c r="E153" s="380">
        <f t="shared" si="73"/>
        <v>4000</v>
      </c>
      <c r="F153" s="133"/>
      <c r="G153" s="67">
        <f t="shared" si="56"/>
        <v>0</v>
      </c>
      <c r="H153" s="68"/>
      <c r="I153" s="67">
        <f t="shared" si="57"/>
        <v>0</v>
      </c>
      <c r="J153" s="106"/>
      <c r="K153" s="113">
        <f t="shared" si="58"/>
        <v>0</v>
      </c>
      <c r="L153" s="105"/>
      <c r="M153" s="67">
        <f t="shared" si="59"/>
        <v>0</v>
      </c>
      <c r="N153" s="68"/>
      <c r="O153" s="67">
        <f t="shared" si="60"/>
        <v>0</v>
      </c>
      <c r="P153" s="133"/>
      <c r="Q153" s="69">
        <f t="shared" si="61"/>
        <v>0</v>
      </c>
      <c r="R153" s="460"/>
      <c r="S153" s="67">
        <f t="shared" si="62"/>
        <v>0</v>
      </c>
      <c r="T153" s="68"/>
      <c r="U153" s="67">
        <f t="shared" si="63"/>
        <v>0</v>
      </c>
      <c r="V153" s="106"/>
      <c r="W153" s="113">
        <f t="shared" si="64"/>
        <v>0</v>
      </c>
      <c r="X153" s="105"/>
      <c r="Y153" s="67">
        <f t="shared" si="70"/>
        <v>0</v>
      </c>
      <c r="Z153" s="68"/>
      <c r="AA153" s="67">
        <f t="shared" si="71"/>
        <v>0</v>
      </c>
      <c r="AB153" s="106">
        <v>1</v>
      </c>
      <c r="AC153" s="69">
        <f t="shared" si="72"/>
        <v>4000</v>
      </c>
      <c r="AD153" s="104"/>
    </row>
    <row r="154" spans="1:31" s="267" customFormat="1" ht="18" customHeight="1">
      <c r="A154" s="25"/>
      <c r="B154" s="323" t="s">
        <v>361</v>
      </c>
      <c r="C154" s="150">
        <f t="shared" si="54"/>
        <v>4</v>
      </c>
      <c r="D154" s="82">
        <v>400</v>
      </c>
      <c r="E154" s="380">
        <f t="shared" si="73"/>
        <v>1600</v>
      </c>
      <c r="F154" s="133"/>
      <c r="G154" s="67">
        <f t="shared" si="56"/>
        <v>0</v>
      </c>
      <c r="H154" s="68"/>
      <c r="I154" s="67">
        <f t="shared" si="57"/>
        <v>0</v>
      </c>
      <c r="J154" s="106">
        <v>1</v>
      </c>
      <c r="K154" s="113">
        <f t="shared" si="58"/>
        <v>400</v>
      </c>
      <c r="L154" s="105"/>
      <c r="M154" s="67">
        <f t="shared" si="59"/>
        <v>0</v>
      </c>
      <c r="N154" s="68"/>
      <c r="O154" s="67">
        <f t="shared" si="60"/>
        <v>0</v>
      </c>
      <c r="P154" s="133">
        <v>1</v>
      </c>
      <c r="Q154" s="69">
        <f t="shared" si="61"/>
        <v>400</v>
      </c>
      <c r="R154" s="460"/>
      <c r="S154" s="67">
        <f t="shared" si="62"/>
        <v>0</v>
      </c>
      <c r="T154" s="68"/>
      <c r="U154" s="67">
        <f t="shared" si="63"/>
        <v>0</v>
      </c>
      <c r="V154" s="106">
        <v>1</v>
      </c>
      <c r="W154" s="113">
        <f t="shared" si="64"/>
        <v>400</v>
      </c>
      <c r="X154" s="105"/>
      <c r="Y154" s="67">
        <f t="shared" si="70"/>
        <v>0</v>
      </c>
      <c r="Z154" s="68"/>
      <c r="AA154" s="67">
        <f t="shared" si="71"/>
        <v>0</v>
      </c>
      <c r="AB154" s="106">
        <v>1</v>
      </c>
      <c r="AC154" s="69">
        <f t="shared" si="72"/>
        <v>400</v>
      </c>
      <c r="AD154" s="104"/>
    </row>
    <row r="155" spans="1:31" s="239" customFormat="1" ht="18" customHeight="1">
      <c r="A155" s="482"/>
      <c r="B155" s="218" t="s">
        <v>554</v>
      </c>
      <c r="C155" s="219"/>
      <c r="D155" s="175"/>
      <c r="E155" s="184"/>
      <c r="F155" s="133"/>
      <c r="G155" s="67"/>
      <c r="H155" s="68"/>
      <c r="I155" s="67"/>
      <c r="J155" s="106"/>
      <c r="K155" s="113"/>
      <c r="L155" s="105"/>
      <c r="M155" s="67"/>
      <c r="N155" s="68"/>
      <c r="O155" s="67"/>
      <c r="P155" s="106"/>
      <c r="Q155" s="69"/>
      <c r="R155" s="133"/>
      <c r="S155" s="67"/>
      <c r="T155" s="68"/>
      <c r="U155" s="67"/>
      <c r="V155" s="106"/>
      <c r="W155" s="113"/>
      <c r="X155" s="105"/>
      <c r="Y155" s="67"/>
      <c r="Z155" s="68"/>
      <c r="AA155" s="67"/>
      <c r="AB155" s="106"/>
      <c r="AC155" s="69"/>
      <c r="AD155" s="104"/>
    </row>
    <row r="156" spans="1:31" s="267" customFormat="1" ht="18" customHeight="1">
      <c r="A156" s="25"/>
      <c r="B156" s="151" t="s">
        <v>706</v>
      </c>
      <c r="C156" s="150">
        <f t="shared" si="54"/>
        <v>1</v>
      </c>
      <c r="D156" s="152">
        <v>150000</v>
      </c>
      <c r="E156" s="380">
        <f t="shared" si="73"/>
        <v>150000</v>
      </c>
      <c r="F156" s="133"/>
      <c r="G156" s="67">
        <f t="shared" si="56"/>
        <v>0</v>
      </c>
      <c r="H156" s="68"/>
      <c r="I156" s="67">
        <f t="shared" si="57"/>
        <v>0</v>
      </c>
      <c r="J156" s="106">
        <v>1</v>
      </c>
      <c r="K156" s="449">
        <f t="shared" si="58"/>
        <v>150000</v>
      </c>
      <c r="L156" s="105"/>
      <c r="M156" s="67">
        <f t="shared" ref="M156:M157" si="74">L156*D156</f>
        <v>0</v>
      </c>
      <c r="N156" s="68"/>
      <c r="O156" s="67">
        <f t="shared" ref="O156:O157" si="75">N156*D156</f>
        <v>0</v>
      </c>
      <c r="P156" s="106"/>
      <c r="Q156" s="69">
        <f t="shared" si="61"/>
        <v>0</v>
      </c>
      <c r="R156" s="133"/>
      <c r="S156" s="67">
        <f t="shared" si="62"/>
        <v>0</v>
      </c>
      <c r="T156" s="68"/>
      <c r="U156" s="67">
        <f t="shared" si="63"/>
        <v>0</v>
      </c>
      <c r="V156" s="106"/>
      <c r="W156" s="113">
        <f t="shared" si="64"/>
        <v>0</v>
      </c>
      <c r="X156" s="105"/>
      <c r="Y156" s="67">
        <f t="shared" si="70"/>
        <v>0</v>
      </c>
      <c r="Z156" s="68"/>
      <c r="AA156" s="67">
        <f t="shared" si="71"/>
        <v>0</v>
      </c>
      <c r="AB156" s="106"/>
      <c r="AC156" s="69">
        <f t="shared" si="72"/>
        <v>0</v>
      </c>
      <c r="AD156" s="104"/>
    </row>
    <row r="157" spans="1:31" s="267" customFormat="1" ht="18" customHeight="1">
      <c r="A157" s="25"/>
      <c r="B157" s="153" t="s">
        <v>341</v>
      </c>
      <c r="C157" s="150">
        <f t="shared" si="54"/>
        <v>4</v>
      </c>
      <c r="D157" s="82">
        <v>200</v>
      </c>
      <c r="E157" s="380">
        <f t="shared" si="73"/>
        <v>800</v>
      </c>
      <c r="F157" s="133"/>
      <c r="G157" s="67">
        <f t="shared" si="56"/>
        <v>0</v>
      </c>
      <c r="H157" s="68"/>
      <c r="I157" s="67">
        <f t="shared" si="57"/>
        <v>0</v>
      </c>
      <c r="J157" s="106">
        <v>1</v>
      </c>
      <c r="K157" s="113">
        <f t="shared" si="58"/>
        <v>200</v>
      </c>
      <c r="L157" s="105"/>
      <c r="M157" s="67">
        <f t="shared" si="74"/>
        <v>0</v>
      </c>
      <c r="N157" s="68"/>
      <c r="O157" s="67">
        <f t="shared" si="75"/>
        <v>0</v>
      </c>
      <c r="P157" s="106">
        <v>1</v>
      </c>
      <c r="Q157" s="69">
        <f t="shared" si="61"/>
        <v>200</v>
      </c>
      <c r="R157" s="133"/>
      <c r="S157" s="67">
        <f t="shared" si="62"/>
        <v>0</v>
      </c>
      <c r="T157" s="68"/>
      <c r="U157" s="67">
        <f t="shared" si="63"/>
        <v>0</v>
      </c>
      <c r="V157" s="106">
        <v>1</v>
      </c>
      <c r="W157" s="113">
        <f t="shared" si="64"/>
        <v>200</v>
      </c>
      <c r="X157" s="105"/>
      <c r="Y157" s="67">
        <f t="shared" si="70"/>
        <v>0</v>
      </c>
      <c r="Z157" s="68"/>
      <c r="AA157" s="67">
        <f t="shared" si="71"/>
        <v>0</v>
      </c>
      <c r="AB157" s="106">
        <v>1</v>
      </c>
      <c r="AC157" s="69">
        <f t="shared" si="72"/>
        <v>200</v>
      </c>
      <c r="AD157" s="104"/>
      <c r="AE157" s="266"/>
    </row>
    <row r="158" spans="1:31" s="71" customFormat="1" ht="18" customHeight="1">
      <c r="A158" s="483">
        <v>50213050</v>
      </c>
      <c r="B158" s="132" t="s">
        <v>84</v>
      </c>
      <c r="C158" s="132"/>
      <c r="D158" s="208"/>
      <c r="E158" s="204"/>
      <c r="F158" s="262"/>
      <c r="G158" s="67"/>
      <c r="H158" s="158"/>
      <c r="I158" s="67"/>
      <c r="J158" s="114"/>
      <c r="K158" s="113"/>
      <c r="L158" s="259"/>
      <c r="M158" s="260"/>
      <c r="N158" s="158"/>
      <c r="O158" s="260"/>
      <c r="P158" s="262"/>
      <c r="Q158" s="261"/>
      <c r="R158" s="464"/>
      <c r="S158" s="260"/>
      <c r="T158" s="158"/>
      <c r="U158" s="260"/>
      <c r="V158" s="114"/>
      <c r="W158" s="448"/>
      <c r="X158" s="259"/>
      <c r="Y158" s="260"/>
      <c r="Z158" s="158"/>
      <c r="AA158" s="260"/>
      <c r="AB158" s="114"/>
      <c r="AC158" s="261"/>
      <c r="AD158" s="104"/>
    </row>
    <row r="159" spans="1:31" s="267" customFormat="1" ht="18" customHeight="1">
      <c r="A159" s="25"/>
      <c r="B159" s="23" t="s">
        <v>390</v>
      </c>
      <c r="C159" s="150">
        <f t="shared" si="54"/>
        <v>1</v>
      </c>
      <c r="D159" s="317">
        <v>4000</v>
      </c>
      <c r="E159" s="380">
        <f t="shared" si="73"/>
        <v>4000</v>
      </c>
      <c r="F159" s="133"/>
      <c r="G159" s="67">
        <f t="shared" si="56"/>
        <v>0</v>
      </c>
      <c r="H159" s="207"/>
      <c r="I159" s="67">
        <f t="shared" si="57"/>
        <v>0</v>
      </c>
      <c r="J159" s="106"/>
      <c r="K159" s="113">
        <f t="shared" si="58"/>
        <v>0</v>
      </c>
      <c r="L159" s="105"/>
      <c r="M159" s="67">
        <f t="shared" si="59"/>
        <v>0</v>
      </c>
      <c r="N159" s="207">
        <v>1</v>
      </c>
      <c r="O159" s="67">
        <f t="shared" si="60"/>
        <v>4000</v>
      </c>
      <c r="P159" s="133"/>
      <c r="Q159" s="69">
        <f t="shared" si="61"/>
        <v>0</v>
      </c>
      <c r="R159" s="460"/>
      <c r="S159" s="67">
        <f t="shared" si="62"/>
        <v>0</v>
      </c>
      <c r="T159" s="207"/>
      <c r="U159" s="67">
        <f t="shared" si="63"/>
        <v>0</v>
      </c>
      <c r="V159" s="106"/>
      <c r="W159" s="113">
        <f t="shared" si="64"/>
        <v>0</v>
      </c>
      <c r="X159" s="105"/>
      <c r="Y159" s="67">
        <f t="shared" si="70"/>
        <v>0</v>
      </c>
      <c r="Z159" s="207"/>
      <c r="AA159" s="67">
        <f t="shared" si="71"/>
        <v>0</v>
      </c>
      <c r="AB159" s="106"/>
      <c r="AC159" s="69">
        <f t="shared" si="72"/>
        <v>0</v>
      </c>
      <c r="AD159" s="104"/>
    </row>
    <row r="160" spans="1:31" s="267" customFormat="1" ht="18" customHeight="1">
      <c r="A160" s="25"/>
      <c r="B160" s="329" t="s">
        <v>573</v>
      </c>
      <c r="C160" s="150">
        <f t="shared" si="54"/>
        <v>4</v>
      </c>
      <c r="D160" s="317">
        <v>5000</v>
      </c>
      <c r="E160" s="380">
        <f t="shared" si="73"/>
        <v>20000</v>
      </c>
      <c r="F160" s="133"/>
      <c r="G160" s="67">
        <f t="shared" si="56"/>
        <v>0</v>
      </c>
      <c r="H160" s="207">
        <v>1</v>
      </c>
      <c r="I160" s="67">
        <f t="shared" si="57"/>
        <v>5000</v>
      </c>
      <c r="J160" s="106"/>
      <c r="K160" s="113">
        <f t="shared" si="58"/>
        <v>0</v>
      </c>
      <c r="L160" s="105"/>
      <c r="M160" s="67">
        <f t="shared" si="59"/>
        <v>0</v>
      </c>
      <c r="N160" s="207">
        <v>1</v>
      </c>
      <c r="O160" s="67">
        <f t="shared" si="60"/>
        <v>5000</v>
      </c>
      <c r="P160" s="133"/>
      <c r="Q160" s="69">
        <f t="shared" si="61"/>
        <v>0</v>
      </c>
      <c r="R160" s="460"/>
      <c r="S160" s="67">
        <f t="shared" si="62"/>
        <v>0</v>
      </c>
      <c r="T160" s="207">
        <v>1</v>
      </c>
      <c r="U160" s="67">
        <f t="shared" si="63"/>
        <v>5000</v>
      </c>
      <c r="V160" s="106"/>
      <c r="W160" s="113">
        <f t="shared" si="64"/>
        <v>0</v>
      </c>
      <c r="X160" s="105"/>
      <c r="Y160" s="67">
        <f t="shared" si="70"/>
        <v>0</v>
      </c>
      <c r="Z160" s="207">
        <v>1</v>
      </c>
      <c r="AA160" s="67">
        <f t="shared" si="71"/>
        <v>5000</v>
      </c>
      <c r="AB160" s="106"/>
      <c r="AC160" s="69">
        <f t="shared" si="72"/>
        <v>0</v>
      </c>
      <c r="AD160" s="104"/>
    </row>
    <row r="161" spans="1:30" s="267" customFormat="1" ht="18" customHeight="1">
      <c r="A161" s="25"/>
      <c r="B161" s="329" t="s">
        <v>574</v>
      </c>
      <c r="C161" s="150">
        <f t="shared" si="54"/>
        <v>5</v>
      </c>
      <c r="D161" s="317">
        <v>100</v>
      </c>
      <c r="E161" s="380">
        <f t="shared" si="73"/>
        <v>500</v>
      </c>
      <c r="F161" s="133"/>
      <c r="G161" s="67">
        <f t="shared" si="56"/>
        <v>0</v>
      </c>
      <c r="H161" s="207">
        <v>3</v>
      </c>
      <c r="I161" s="67">
        <f t="shared" si="57"/>
        <v>300</v>
      </c>
      <c r="J161" s="106"/>
      <c r="K161" s="113">
        <f t="shared" si="58"/>
        <v>0</v>
      </c>
      <c r="L161" s="105"/>
      <c r="M161" s="67">
        <f t="shared" si="59"/>
        <v>0</v>
      </c>
      <c r="N161" s="207"/>
      <c r="O161" s="67">
        <f t="shared" si="60"/>
        <v>0</v>
      </c>
      <c r="P161" s="133"/>
      <c r="Q161" s="69">
        <f t="shared" si="61"/>
        <v>0</v>
      </c>
      <c r="R161" s="460"/>
      <c r="S161" s="67">
        <f t="shared" si="62"/>
        <v>0</v>
      </c>
      <c r="T161" s="207">
        <v>2</v>
      </c>
      <c r="U161" s="67">
        <f t="shared" si="63"/>
        <v>200</v>
      </c>
      <c r="V161" s="106"/>
      <c r="W161" s="113">
        <f t="shared" si="64"/>
        <v>0</v>
      </c>
      <c r="X161" s="105"/>
      <c r="Y161" s="67">
        <f t="shared" si="70"/>
        <v>0</v>
      </c>
      <c r="Z161" s="207"/>
      <c r="AA161" s="67">
        <f t="shared" si="71"/>
        <v>0</v>
      </c>
      <c r="AB161" s="106"/>
      <c r="AC161" s="69">
        <f t="shared" si="72"/>
        <v>0</v>
      </c>
      <c r="AD161" s="104"/>
    </row>
    <row r="162" spans="1:30" s="267" customFormat="1" ht="18" customHeight="1">
      <c r="A162" s="25"/>
      <c r="B162" s="329" t="s">
        <v>575</v>
      </c>
      <c r="C162" s="150">
        <f t="shared" si="54"/>
        <v>4</v>
      </c>
      <c r="D162" s="317">
        <v>100</v>
      </c>
      <c r="E162" s="380">
        <f t="shared" si="73"/>
        <v>400</v>
      </c>
      <c r="F162" s="133"/>
      <c r="G162" s="67">
        <f t="shared" si="56"/>
        <v>0</v>
      </c>
      <c r="H162" s="207"/>
      <c r="I162" s="67">
        <f t="shared" si="57"/>
        <v>0</v>
      </c>
      <c r="J162" s="106"/>
      <c r="K162" s="113">
        <f t="shared" si="58"/>
        <v>0</v>
      </c>
      <c r="L162" s="105"/>
      <c r="M162" s="67">
        <f t="shared" si="59"/>
        <v>0</v>
      </c>
      <c r="N162" s="207">
        <v>2</v>
      </c>
      <c r="O162" s="67">
        <f t="shared" si="60"/>
        <v>200</v>
      </c>
      <c r="P162" s="133"/>
      <c r="Q162" s="69">
        <f t="shared" si="61"/>
        <v>0</v>
      </c>
      <c r="R162" s="460"/>
      <c r="S162" s="67">
        <f t="shared" si="62"/>
        <v>0</v>
      </c>
      <c r="T162" s="207"/>
      <c r="U162" s="67">
        <f t="shared" si="63"/>
        <v>0</v>
      </c>
      <c r="V162" s="106"/>
      <c r="W162" s="113">
        <f t="shared" si="64"/>
        <v>0</v>
      </c>
      <c r="X162" s="105"/>
      <c r="Y162" s="67">
        <f t="shared" si="70"/>
        <v>0</v>
      </c>
      <c r="Z162" s="207">
        <v>2</v>
      </c>
      <c r="AA162" s="67">
        <f t="shared" si="71"/>
        <v>200</v>
      </c>
      <c r="AB162" s="106"/>
      <c r="AC162" s="69">
        <f t="shared" si="72"/>
        <v>0</v>
      </c>
      <c r="AD162" s="104"/>
    </row>
    <row r="163" spans="1:30" s="267" customFormat="1" ht="18" customHeight="1">
      <c r="A163" s="25"/>
      <c r="B163" s="329" t="s">
        <v>576</v>
      </c>
      <c r="C163" s="150">
        <f t="shared" si="54"/>
        <v>5</v>
      </c>
      <c r="D163" s="317">
        <v>250</v>
      </c>
      <c r="E163" s="380">
        <f t="shared" si="73"/>
        <v>1250</v>
      </c>
      <c r="F163" s="133"/>
      <c r="G163" s="67">
        <f t="shared" si="56"/>
        <v>0</v>
      </c>
      <c r="H163" s="207">
        <v>5</v>
      </c>
      <c r="I163" s="67">
        <f t="shared" si="57"/>
        <v>1250</v>
      </c>
      <c r="J163" s="106"/>
      <c r="K163" s="113">
        <f t="shared" si="58"/>
        <v>0</v>
      </c>
      <c r="L163" s="105"/>
      <c r="M163" s="67">
        <f t="shared" si="59"/>
        <v>0</v>
      </c>
      <c r="N163" s="207"/>
      <c r="O163" s="67">
        <f t="shared" si="60"/>
        <v>0</v>
      </c>
      <c r="P163" s="133"/>
      <c r="Q163" s="69">
        <f t="shared" si="61"/>
        <v>0</v>
      </c>
      <c r="R163" s="460"/>
      <c r="S163" s="67">
        <f t="shared" si="62"/>
        <v>0</v>
      </c>
      <c r="T163" s="207"/>
      <c r="U163" s="67">
        <f t="shared" si="63"/>
        <v>0</v>
      </c>
      <c r="V163" s="106"/>
      <c r="W163" s="113">
        <f t="shared" si="64"/>
        <v>0</v>
      </c>
      <c r="X163" s="105"/>
      <c r="Y163" s="67">
        <f t="shared" si="70"/>
        <v>0</v>
      </c>
      <c r="Z163" s="207"/>
      <c r="AA163" s="67">
        <f t="shared" si="71"/>
        <v>0</v>
      </c>
      <c r="AB163" s="106"/>
      <c r="AC163" s="69">
        <f t="shared" si="72"/>
        <v>0</v>
      </c>
      <c r="AD163" s="104"/>
    </row>
    <row r="164" spans="1:30" s="267" customFormat="1" ht="18" customHeight="1">
      <c r="A164" s="25"/>
      <c r="B164" s="23" t="s">
        <v>415</v>
      </c>
      <c r="C164" s="150">
        <f t="shared" si="54"/>
        <v>1</v>
      </c>
      <c r="D164" s="317">
        <v>5000</v>
      </c>
      <c r="E164" s="380">
        <f t="shared" si="73"/>
        <v>5000</v>
      </c>
      <c r="F164" s="133"/>
      <c r="G164" s="67">
        <f t="shared" si="56"/>
        <v>0</v>
      </c>
      <c r="H164" s="207">
        <v>1</v>
      </c>
      <c r="I164" s="67">
        <f t="shared" si="57"/>
        <v>5000</v>
      </c>
      <c r="J164" s="106"/>
      <c r="K164" s="113">
        <f t="shared" si="58"/>
        <v>0</v>
      </c>
      <c r="L164" s="105"/>
      <c r="M164" s="67">
        <f t="shared" si="59"/>
        <v>0</v>
      </c>
      <c r="N164" s="207"/>
      <c r="O164" s="67">
        <f t="shared" si="60"/>
        <v>0</v>
      </c>
      <c r="P164" s="133"/>
      <c r="Q164" s="69">
        <f t="shared" si="61"/>
        <v>0</v>
      </c>
      <c r="R164" s="460"/>
      <c r="S164" s="67">
        <f t="shared" si="62"/>
        <v>0</v>
      </c>
      <c r="T164" s="207"/>
      <c r="U164" s="67">
        <f t="shared" si="63"/>
        <v>0</v>
      </c>
      <c r="V164" s="106"/>
      <c r="W164" s="113">
        <f t="shared" si="64"/>
        <v>0</v>
      </c>
      <c r="X164" s="105"/>
      <c r="Y164" s="67">
        <f t="shared" si="70"/>
        <v>0</v>
      </c>
      <c r="Z164" s="207"/>
      <c r="AA164" s="67">
        <f t="shared" si="71"/>
        <v>0</v>
      </c>
      <c r="AB164" s="106"/>
      <c r="AC164" s="69">
        <f t="shared" si="72"/>
        <v>0</v>
      </c>
      <c r="AD164" s="104"/>
    </row>
    <row r="165" spans="1:30" s="267" customFormat="1" ht="18" customHeight="1">
      <c r="A165" s="25"/>
      <c r="B165" s="23" t="s">
        <v>416</v>
      </c>
      <c r="C165" s="150">
        <f t="shared" si="54"/>
        <v>1</v>
      </c>
      <c r="D165" s="317">
        <v>5000</v>
      </c>
      <c r="E165" s="380">
        <f t="shared" si="73"/>
        <v>5000</v>
      </c>
      <c r="F165" s="133"/>
      <c r="G165" s="67">
        <f t="shared" si="56"/>
        <v>0</v>
      </c>
      <c r="H165" s="207"/>
      <c r="I165" s="67">
        <f t="shared" si="57"/>
        <v>0</v>
      </c>
      <c r="J165" s="106"/>
      <c r="K165" s="113">
        <f t="shared" si="58"/>
        <v>0</v>
      </c>
      <c r="L165" s="105"/>
      <c r="M165" s="67">
        <f t="shared" si="59"/>
        <v>0</v>
      </c>
      <c r="N165" s="207">
        <v>1</v>
      </c>
      <c r="O165" s="67">
        <f t="shared" si="60"/>
        <v>5000</v>
      </c>
      <c r="P165" s="133"/>
      <c r="Q165" s="69">
        <f t="shared" si="61"/>
        <v>0</v>
      </c>
      <c r="R165" s="460"/>
      <c r="S165" s="67">
        <f t="shared" si="62"/>
        <v>0</v>
      </c>
      <c r="T165" s="207"/>
      <c r="U165" s="67">
        <f t="shared" si="63"/>
        <v>0</v>
      </c>
      <c r="V165" s="106"/>
      <c r="W165" s="113">
        <f t="shared" si="64"/>
        <v>0</v>
      </c>
      <c r="X165" s="105"/>
      <c r="Y165" s="67">
        <f t="shared" si="70"/>
        <v>0</v>
      </c>
      <c r="Z165" s="207"/>
      <c r="AA165" s="67">
        <f t="shared" si="71"/>
        <v>0</v>
      </c>
      <c r="AB165" s="106"/>
      <c r="AC165" s="69">
        <f t="shared" si="72"/>
        <v>0</v>
      </c>
      <c r="AD165" s="104"/>
    </row>
    <row r="166" spans="1:30" s="267" customFormat="1" ht="18" customHeight="1">
      <c r="A166" s="25"/>
      <c r="B166" s="23" t="s">
        <v>577</v>
      </c>
      <c r="C166" s="150">
        <f t="shared" si="54"/>
        <v>1</v>
      </c>
      <c r="D166" s="317">
        <v>4000</v>
      </c>
      <c r="E166" s="380">
        <f t="shared" si="73"/>
        <v>4000</v>
      </c>
      <c r="F166" s="133"/>
      <c r="G166" s="67">
        <f t="shared" si="56"/>
        <v>0</v>
      </c>
      <c r="H166" s="207"/>
      <c r="I166" s="67">
        <f t="shared" si="57"/>
        <v>0</v>
      </c>
      <c r="J166" s="106"/>
      <c r="K166" s="113">
        <f t="shared" si="58"/>
        <v>0</v>
      </c>
      <c r="L166" s="105"/>
      <c r="M166" s="67">
        <f t="shared" si="59"/>
        <v>0</v>
      </c>
      <c r="N166" s="207"/>
      <c r="O166" s="67">
        <f t="shared" si="60"/>
        <v>0</v>
      </c>
      <c r="P166" s="133"/>
      <c r="Q166" s="69">
        <f t="shared" si="61"/>
        <v>0</v>
      </c>
      <c r="R166" s="460"/>
      <c r="S166" s="67">
        <f t="shared" si="62"/>
        <v>0</v>
      </c>
      <c r="T166" s="207"/>
      <c r="U166" s="67">
        <f t="shared" si="63"/>
        <v>0</v>
      </c>
      <c r="V166" s="106"/>
      <c r="W166" s="113">
        <f t="shared" si="64"/>
        <v>0</v>
      </c>
      <c r="X166" s="105"/>
      <c r="Y166" s="67">
        <f t="shared" si="70"/>
        <v>0</v>
      </c>
      <c r="Z166" s="207">
        <v>1</v>
      </c>
      <c r="AA166" s="67">
        <f t="shared" si="71"/>
        <v>4000</v>
      </c>
      <c r="AB166" s="106"/>
      <c r="AC166" s="69">
        <f t="shared" si="72"/>
        <v>0</v>
      </c>
      <c r="AD166" s="104"/>
    </row>
    <row r="167" spans="1:30" s="267" customFormat="1" ht="18" customHeight="1">
      <c r="A167" s="25"/>
      <c r="B167" s="329" t="s">
        <v>578</v>
      </c>
      <c r="C167" s="150">
        <f t="shared" si="54"/>
        <v>1</v>
      </c>
      <c r="D167" s="317">
        <v>4000</v>
      </c>
      <c r="E167" s="380">
        <f t="shared" si="73"/>
        <v>4000</v>
      </c>
      <c r="F167" s="133"/>
      <c r="G167" s="67">
        <f t="shared" si="56"/>
        <v>0</v>
      </c>
      <c r="H167" s="207"/>
      <c r="I167" s="67">
        <f t="shared" si="57"/>
        <v>0</v>
      </c>
      <c r="J167" s="106"/>
      <c r="K167" s="113">
        <f t="shared" si="58"/>
        <v>0</v>
      </c>
      <c r="L167" s="105"/>
      <c r="M167" s="67">
        <f t="shared" si="59"/>
        <v>0</v>
      </c>
      <c r="N167" s="207"/>
      <c r="O167" s="67">
        <f t="shared" si="60"/>
        <v>0</v>
      </c>
      <c r="P167" s="133"/>
      <c r="Q167" s="69">
        <f t="shared" si="61"/>
        <v>0</v>
      </c>
      <c r="R167" s="460"/>
      <c r="S167" s="67">
        <f t="shared" ref="S167:S170" si="76">R167*D167</f>
        <v>0</v>
      </c>
      <c r="T167" s="207">
        <v>1</v>
      </c>
      <c r="U167" s="67">
        <f t="shared" ref="U167:U170" si="77">T167*D167</f>
        <v>4000</v>
      </c>
      <c r="V167" s="106"/>
      <c r="W167" s="113">
        <f t="shared" ref="W167:W170" si="78">V167*D167</f>
        <v>0</v>
      </c>
      <c r="X167" s="105"/>
      <c r="Y167" s="67">
        <f t="shared" si="70"/>
        <v>0</v>
      </c>
      <c r="Z167" s="207"/>
      <c r="AA167" s="67">
        <f t="shared" si="71"/>
        <v>0</v>
      </c>
      <c r="AB167" s="106"/>
      <c r="AC167" s="69">
        <f t="shared" si="72"/>
        <v>0</v>
      </c>
      <c r="AD167" s="104"/>
    </row>
    <row r="168" spans="1:30" s="267" customFormat="1" ht="18" customHeight="1">
      <c r="A168" s="25"/>
      <c r="B168" s="329" t="s">
        <v>579</v>
      </c>
      <c r="C168" s="150">
        <f t="shared" si="54"/>
        <v>1</v>
      </c>
      <c r="D168" s="317">
        <v>10000</v>
      </c>
      <c r="E168" s="380">
        <f t="shared" si="73"/>
        <v>10000</v>
      </c>
      <c r="F168" s="133"/>
      <c r="G168" s="67">
        <f t="shared" si="56"/>
        <v>0</v>
      </c>
      <c r="H168" s="207">
        <v>1</v>
      </c>
      <c r="I168" s="67">
        <f t="shared" si="57"/>
        <v>10000</v>
      </c>
      <c r="J168" s="106"/>
      <c r="K168" s="113">
        <f t="shared" si="58"/>
        <v>0</v>
      </c>
      <c r="L168" s="105"/>
      <c r="M168" s="67">
        <f t="shared" si="59"/>
        <v>0</v>
      </c>
      <c r="N168" s="207"/>
      <c r="O168" s="67">
        <f t="shared" si="60"/>
        <v>0</v>
      </c>
      <c r="P168" s="133"/>
      <c r="Q168" s="69">
        <f t="shared" si="61"/>
        <v>0</v>
      </c>
      <c r="R168" s="460"/>
      <c r="S168" s="67">
        <f t="shared" si="76"/>
        <v>0</v>
      </c>
      <c r="T168" s="207"/>
      <c r="U168" s="67">
        <f t="shared" si="77"/>
        <v>0</v>
      </c>
      <c r="V168" s="106"/>
      <c r="W168" s="113">
        <f t="shared" si="78"/>
        <v>0</v>
      </c>
      <c r="X168" s="105"/>
      <c r="Y168" s="67">
        <f t="shared" si="70"/>
        <v>0</v>
      </c>
      <c r="Z168" s="207"/>
      <c r="AA168" s="67">
        <f t="shared" si="71"/>
        <v>0</v>
      </c>
      <c r="AB168" s="106"/>
      <c r="AC168" s="69">
        <f t="shared" si="72"/>
        <v>0</v>
      </c>
      <c r="AD168" s="104"/>
    </row>
    <row r="169" spans="1:30" s="267" customFormat="1" ht="18" customHeight="1">
      <c r="A169" s="25"/>
      <c r="B169" s="329" t="s">
        <v>391</v>
      </c>
      <c r="C169" s="150">
        <f t="shared" si="54"/>
        <v>2</v>
      </c>
      <c r="D169" s="317">
        <v>200</v>
      </c>
      <c r="E169" s="380">
        <f t="shared" si="73"/>
        <v>400</v>
      </c>
      <c r="F169" s="133"/>
      <c r="G169" s="67">
        <f t="shared" si="56"/>
        <v>0</v>
      </c>
      <c r="H169" s="207">
        <v>1</v>
      </c>
      <c r="I169" s="67">
        <f t="shared" si="57"/>
        <v>200</v>
      </c>
      <c r="J169" s="106"/>
      <c r="K169" s="113">
        <f t="shared" si="58"/>
        <v>0</v>
      </c>
      <c r="L169" s="105"/>
      <c r="M169" s="67">
        <f t="shared" si="59"/>
        <v>0</v>
      </c>
      <c r="N169" s="207">
        <v>1</v>
      </c>
      <c r="O169" s="67">
        <f t="shared" si="60"/>
        <v>200</v>
      </c>
      <c r="P169" s="133"/>
      <c r="Q169" s="69">
        <f t="shared" si="61"/>
        <v>0</v>
      </c>
      <c r="R169" s="460"/>
      <c r="S169" s="67">
        <f t="shared" si="76"/>
        <v>0</v>
      </c>
      <c r="T169" s="207"/>
      <c r="U169" s="67">
        <f t="shared" si="77"/>
        <v>0</v>
      </c>
      <c r="V169" s="106"/>
      <c r="W169" s="113">
        <f t="shared" si="78"/>
        <v>0</v>
      </c>
      <c r="X169" s="105"/>
      <c r="Y169" s="67">
        <f t="shared" si="70"/>
        <v>0</v>
      </c>
      <c r="Z169" s="207"/>
      <c r="AA169" s="67">
        <f t="shared" si="71"/>
        <v>0</v>
      </c>
      <c r="AB169" s="106"/>
      <c r="AC169" s="69">
        <f t="shared" si="72"/>
        <v>0</v>
      </c>
      <c r="AD169" s="104"/>
    </row>
    <row r="170" spans="1:30" s="267" customFormat="1" ht="18" customHeight="1">
      <c r="A170" s="25"/>
      <c r="B170" s="329" t="s">
        <v>392</v>
      </c>
      <c r="C170" s="150">
        <f t="shared" si="54"/>
        <v>1</v>
      </c>
      <c r="D170" s="317">
        <v>1000</v>
      </c>
      <c r="E170" s="380">
        <f t="shared" si="73"/>
        <v>1000</v>
      </c>
      <c r="F170" s="133"/>
      <c r="G170" s="67">
        <f t="shared" si="56"/>
        <v>0</v>
      </c>
      <c r="H170" s="207"/>
      <c r="I170" s="67">
        <f t="shared" si="57"/>
        <v>0</v>
      </c>
      <c r="J170" s="106"/>
      <c r="K170" s="113">
        <f t="shared" si="58"/>
        <v>0</v>
      </c>
      <c r="L170" s="105"/>
      <c r="M170" s="67">
        <f t="shared" si="59"/>
        <v>0</v>
      </c>
      <c r="N170" s="207">
        <v>1</v>
      </c>
      <c r="O170" s="67">
        <f t="shared" si="60"/>
        <v>1000</v>
      </c>
      <c r="P170" s="133"/>
      <c r="Q170" s="69">
        <f t="shared" si="61"/>
        <v>0</v>
      </c>
      <c r="R170" s="460"/>
      <c r="S170" s="67">
        <f t="shared" si="76"/>
        <v>0</v>
      </c>
      <c r="T170" s="207"/>
      <c r="U170" s="67">
        <f t="shared" si="77"/>
        <v>0</v>
      </c>
      <c r="V170" s="106"/>
      <c r="W170" s="113">
        <f t="shared" si="78"/>
        <v>0</v>
      </c>
      <c r="X170" s="105"/>
      <c r="Y170" s="67">
        <f t="shared" si="70"/>
        <v>0</v>
      </c>
      <c r="Z170" s="207"/>
      <c r="AA170" s="67">
        <f t="shared" si="71"/>
        <v>0</v>
      </c>
      <c r="AB170" s="106"/>
      <c r="AC170" s="69">
        <f t="shared" si="72"/>
        <v>0</v>
      </c>
      <c r="AD170" s="104"/>
    </row>
    <row r="171" spans="1:30" s="267" customFormat="1" ht="18" customHeight="1">
      <c r="A171" s="25"/>
      <c r="B171" s="329" t="s">
        <v>393</v>
      </c>
      <c r="C171" s="150">
        <f t="shared" si="54"/>
        <v>1</v>
      </c>
      <c r="D171" s="317">
        <v>1000</v>
      </c>
      <c r="E171" s="380">
        <f t="shared" si="73"/>
        <v>1000</v>
      </c>
      <c r="F171" s="133"/>
      <c r="G171" s="67">
        <f t="shared" si="56"/>
        <v>0</v>
      </c>
      <c r="H171" s="207">
        <v>1</v>
      </c>
      <c r="I171" s="67">
        <f t="shared" si="57"/>
        <v>1000</v>
      </c>
      <c r="J171" s="106"/>
      <c r="K171" s="113">
        <f t="shared" si="58"/>
        <v>0</v>
      </c>
      <c r="L171" s="105"/>
      <c r="M171" s="67">
        <f t="shared" si="59"/>
        <v>0</v>
      </c>
      <c r="N171" s="207"/>
      <c r="O171" s="67">
        <f t="shared" si="60"/>
        <v>0</v>
      </c>
      <c r="P171" s="133"/>
      <c r="Q171" s="69">
        <f t="shared" si="61"/>
        <v>0</v>
      </c>
      <c r="R171" s="460"/>
      <c r="S171" s="67">
        <f t="shared" si="62"/>
        <v>0</v>
      </c>
      <c r="T171" s="207"/>
      <c r="U171" s="67">
        <f t="shared" si="63"/>
        <v>0</v>
      </c>
      <c r="V171" s="106"/>
      <c r="W171" s="113">
        <f t="shared" si="64"/>
        <v>0</v>
      </c>
      <c r="X171" s="105"/>
      <c r="Y171" s="67">
        <f t="shared" si="70"/>
        <v>0</v>
      </c>
      <c r="Z171" s="207"/>
      <c r="AA171" s="67">
        <f t="shared" si="71"/>
        <v>0</v>
      </c>
      <c r="AB171" s="106"/>
      <c r="AC171" s="69">
        <f t="shared" si="72"/>
        <v>0</v>
      </c>
      <c r="AD171" s="104"/>
    </row>
    <row r="172" spans="1:30" s="267" customFormat="1" ht="18" customHeight="1">
      <c r="A172" s="25"/>
      <c r="B172" s="329" t="s">
        <v>698</v>
      </c>
      <c r="C172" s="150">
        <f t="shared" si="54"/>
        <v>50</v>
      </c>
      <c r="D172" s="317">
        <v>75</v>
      </c>
      <c r="E172" s="380">
        <f t="shared" si="73"/>
        <v>3750</v>
      </c>
      <c r="F172" s="133"/>
      <c r="G172" s="67">
        <f t="shared" si="56"/>
        <v>0</v>
      </c>
      <c r="H172" s="207">
        <v>25</v>
      </c>
      <c r="I172" s="67">
        <f t="shared" si="57"/>
        <v>1875</v>
      </c>
      <c r="J172" s="106"/>
      <c r="K172" s="113">
        <f t="shared" si="58"/>
        <v>0</v>
      </c>
      <c r="L172" s="105"/>
      <c r="M172" s="67">
        <f t="shared" si="59"/>
        <v>0</v>
      </c>
      <c r="N172" s="207"/>
      <c r="O172" s="67">
        <f t="shared" si="60"/>
        <v>0</v>
      </c>
      <c r="P172" s="133"/>
      <c r="Q172" s="69">
        <f t="shared" si="61"/>
        <v>0</v>
      </c>
      <c r="R172" s="460"/>
      <c r="S172" s="67">
        <f t="shared" si="62"/>
        <v>0</v>
      </c>
      <c r="T172" s="207">
        <v>25</v>
      </c>
      <c r="U172" s="67">
        <f t="shared" si="63"/>
        <v>1875</v>
      </c>
      <c r="V172" s="106"/>
      <c r="W172" s="113">
        <f t="shared" si="64"/>
        <v>0</v>
      </c>
      <c r="X172" s="105"/>
      <c r="Y172" s="67">
        <f t="shared" si="70"/>
        <v>0</v>
      </c>
      <c r="Z172" s="207"/>
      <c r="AA172" s="67">
        <f t="shared" si="71"/>
        <v>0</v>
      </c>
      <c r="AB172" s="106"/>
      <c r="AC172" s="69">
        <f t="shared" si="72"/>
        <v>0</v>
      </c>
      <c r="AD172" s="104"/>
    </row>
    <row r="173" spans="1:30" s="267" customFormat="1" ht="18" customHeight="1">
      <c r="A173" s="25"/>
      <c r="B173" s="329" t="s">
        <v>580</v>
      </c>
      <c r="C173" s="150">
        <f t="shared" si="54"/>
        <v>4</v>
      </c>
      <c r="D173" s="317">
        <v>300</v>
      </c>
      <c r="E173" s="380">
        <f t="shared" si="73"/>
        <v>1200</v>
      </c>
      <c r="F173" s="133"/>
      <c r="G173" s="67">
        <f t="shared" si="56"/>
        <v>0</v>
      </c>
      <c r="H173" s="207"/>
      <c r="I173" s="67">
        <f t="shared" si="57"/>
        <v>0</v>
      </c>
      <c r="J173" s="106"/>
      <c r="K173" s="113">
        <f t="shared" si="58"/>
        <v>0</v>
      </c>
      <c r="L173" s="105"/>
      <c r="M173" s="67">
        <f t="shared" si="59"/>
        <v>0</v>
      </c>
      <c r="N173" s="207">
        <v>4</v>
      </c>
      <c r="O173" s="67">
        <f t="shared" si="60"/>
        <v>1200</v>
      </c>
      <c r="P173" s="133"/>
      <c r="Q173" s="69">
        <f t="shared" si="61"/>
        <v>0</v>
      </c>
      <c r="R173" s="460"/>
      <c r="S173" s="67">
        <f t="shared" si="62"/>
        <v>0</v>
      </c>
      <c r="T173" s="207"/>
      <c r="U173" s="67">
        <f t="shared" si="63"/>
        <v>0</v>
      </c>
      <c r="V173" s="106"/>
      <c r="W173" s="113">
        <f t="shared" si="64"/>
        <v>0</v>
      </c>
      <c r="X173" s="105"/>
      <c r="Y173" s="67">
        <f t="shared" ref="Y173:Y202" si="79">X173*D173</f>
        <v>0</v>
      </c>
      <c r="Z173" s="207"/>
      <c r="AA173" s="67">
        <f t="shared" si="71"/>
        <v>0</v>
      </c>
      <c r="AB173" s="106"/>
      <c r="AC173" s="69">
        <f t="shared" si="53"/>
        <v>0</v>
      </c>
      <c r="AD173" s="104"/>
    </row>
    <row r="174" spans="1:30" s="267" customFormat="1" ht="18" customHeight="1">
      <c r="A174" s="25"/>
      <c r="B174" s="329" t="s">
        <v>581</v>
      </c>
      <c r="C174" s="150">
        <f t="shared" si="54"/>
        <v>5</v>
      </c>
      <c r="D174" s="317">
        <v>500</v>
      </c>
      <c r="E174" s="380">
        <f t="shared" si="73"/>
        <v>2500</v>
      </c>
      <c r="F174" s="133"/>
      <c r="G174" s="67">
        <f t="shared" si="56"/>
        <v>0</v>
      </c>
      <c r="H174" s="207">
        <v>1</v>
      </c>
      <c r="I174" s="67">
        <f t="shared" si="57"/>
        <v>500</v>
      </c>
      <c r="J174" s="106"/>
      <c r="K174" s="113">
        <f t="shared" si="58"/>
        <v>0</v>
      </c>
      <c r="L174" s="105"/>
      <c r="M174" s="67">
        <f t="shared" si="59"/>
        <v>0</v>
      </c>
      <c r="N174" s="207">
        <v>2</v>
      </c>
      <c r="O174" s="67">
        <f t="shared" si="60"/>
        <v>1000</v>
      </c>
      <c r="P174" s="133"/>
      <c r="Q174" s="69">
        <f t="shared" si="61"/>
        <v>0</v>
      </c>
      <c r="R174" s="460"/>
      <c r="S174" s="67">
        <f t="shared" si="62"/>
        <v>0</v>
      </c>
      <c r="T174" s="207">
        <v>1</v>
      </c>
      <c r="U174" s="67">
        <f t="shared" si="63"/>
        <v>500</v>
      </c>
      <c r="V174" s="106"/>
      <c r="W174" s="113">
        <f t="shared" si="64"/>
        <v>0</v>
      </c>
      <c r="X174" s="105"/>
      <c r="Y174" s="67">
        <f t="shared" si="79"/>
        <v>0</v>
      </c>
      <c r="Z174" s="207">
        <v>1</v>
      </c>
      <c r="AA174" s="67">
        <f t="shared" si="71"/>
        <v>500</v>
      </c>
      <c r="AB174" s="106"/>
      <c r="AC174" s="69">
        <f t="shared" si="53"/>
        <v>0</v>
      </c>
      <c r="AD174" s="104"/>
    </row>
    <row r="175" spans="1:30" s="267" customFormat="1" ht="18" customHeight="1">
      <c r="A175" s="25"/>
      <c r="B175" s="23" t="s">
        <v>582</v>
      </c>
      <c r="C175" s="150">
        <f t="shared" si="54"/>
        <v>1</v>
      </c>
      <c r="D175" s="317">
        <v>8000</v>
      </c>
      <c r="E175" s="380">
        <f t="shared" si="73"/>
        <v>8000</v>
      </c>
      <c r="F175" s="133"/>
      <c r="G175" s="67">
        <f t="shared" si="56"/>
        <v>0</v>
      </c>
      <c r="H175" s="207"/>
      <c r="I175" s="67">
        <f t="shared" si="57"/>
        <v>0</v>
      </c>
      <c r="J175" s="106"/>
      <c r="K175" s="113">
        <f t="shared" si="58"/>
        <v>0</v>
      </c>
      <c r="L175" s="105"/>
      <c r="M175" s="67">
        <f t="shared" si="59"/>
        <v>0</v>
      </c>
      <c r="N175" s="207"/>
      <c r="O175" s="67">
        <f t="shared" si="60"/>
        <v>0</v>
      </c>
      <c r="P175" s="133"/>
      <c r="Q175" s="69">
        <f t="shared" si="61"/>
        <v>0</v>
      </c>
      <c r="R175" s="460"/>
      <c r="S175" s="67">
        <f t="shared" si="62"/>
        <v>0</v>
      </c>
      <c r="T175" s="207">
        <v>1</v>
      </c>
      <c r="U175" s="67">
        <f t="shared" si="63"/>
        <v>8000</v>
      </c>
      <c r="V175" s="106"/>
      <c r="W175" s="113">
        <f t="shared" si="64"/>
        <v>0</v>
      </c>
      <c r="X175" s="105"/>
      <c r="Y175" s="67">
        <f t="shared" si="79"/>
        <v>0</v>
      </c>
      <c r="Z175" s="207"/>
      <c r="AA175" s="67">
        <f t="shared" si="71"/>
        <v>0</v>
      </c>
      <c r="AB175" s="106"/>
      <c r="AC175" s="69">
        <f t="shared" si="53"/>
        <v>0</v>
      </c>
      <c r="AD175" s="104"/>
    </row>
    <row r="176" spans="1:30" s="267" customFormat="1" ht="18.5" customHeight="1">
      <c r="A176" s="25"/>
      <c r="B176" s="23" t="s">
        <v>583</v>
      </c>
      <c r="C176" s="150">
        <f t="shared" si="54"/>
        <v>1</v>
      </c>
      <c r="D176" s="317">
        <v>8000</v>
      </c>
      <c r="E176" s="380">
        <f t="shared" si="73"/>
        <v>8000</v>
      </c>
      <c r="F176" s="133"/>
      <c r="G176" s="67">
        <f t="shared" si="56"/>
        <v>0</v>
      </c>
      <c r="H176" s="207"/>
      <c r="I176" s="67">
        <f t="shared" si="57"/>
        <v>0</v>
      </c>
      <c r="J176" s="106"/>
      <c r="K176" s="113">
        <f t="shared" si="58"/>
        <v>0</v>
      </c>
      <c r="L176" s="105"/>
      <c r="M176" s="67">
        <f t="shared" si="59"/>
        <v>0</v>
      </c>
      <c r="N176" s="207"/>
      <c r="O176" s="67">
        <f t="shared" si="60"/>
        <v>0</v>
      </c>
      <c r="P176" s="133"/>
      <c r="Q176" s="69">
        <f t="shared" si="61"/>
        <v>0</v>
      </c>
      <c r="R176" s="460"/>
      <c r="S176" s="67">
        <f t="shared" si="62"/>
        <v>0</v>
      </c>
      <c r="T176" s="207"/>
      <c r="U176" s="67">
        <f t="shared" si="63"/>
        <v>0</v>
      </c>
      <c r="V176" s="106"/>
      <c r="W176" s="113">
        <f t="shared" si="64"/>
        <v>0</v>
      </c>
      <c r="X176" s="105"/>
      <c r="Y176" s="67">
        <f t="shared" si="79"/>
        <v>0</v>
      </c>
      <c r="Z176" s="207">
        <v>1</v>
      </c>
      <c r="AA176" s="67">
        <f t="shared" si="71"/>
        <v>8000</v>
      </c>
      <c r="AB176" s="106"/>
      <c r="AC176" s="69">
        <f t="shared" si="53"/>
        <v>0</v>
      </c>
      <c r="AD176" s="104"/>
    </row>
    <row r="177" spans="1:31" s="273" customFormat="1" ht="18" customHeight="1">
      <c r="A177" s="405"/>
      <c r="B177" s="23" t="s">
        <v>394</v>
      </c>
      <c r="C177" s="150">
        <f t="shared" si="54"/>
        <v>3</v>
      </c>
      <c r="D177" s="317">
        <v>300</v>
      </c>
      <c r="E177" s="380">
        <f t="shared" si="73"/>
        <v>900</v>
      </c>
      <c r="F177" s="87"/>
      <c r="G177" s="67">
        <f t="shared" si="56"/>
        <v>0</v>
      </c>
      <c r="H177" s="207">
        <v>1</v>
      </c>
      <c r="I177" s="67">
        <f t="shared" si="57"/>
        <v>300</v>
      </c>
      <c r="J177" s="106"/>
      <c r="K177" s="113">
        <f t="shared" si="58"/>
        <v>0</v>
      </c>
      <c r="L177" s="81"/>
      <c r="M177" s="67">
        <f t="shared" si="59"/>
        <v>0</v>
      </c>
      <c r="N177" s="207">
        <v>1</v>
      </c>
      <c r="O177" s="67">
        <f t="shared" si="60"/>
        <v>300</v>
      </c>
      <c r="P177" s="133"/>
      <c r="Q177" s="69">
        <f t="shared" si="61"/>
        <v>0</v>
      </c>
      <c r="R177" s="465"/>
      <c r="S177" s="67">
        <f t="shared" si="62"/>
        <v>0</v>
      </c>
      <c r="T177" s="207">
        <v>1</v>
      </c>
      <c r="U177" s="67">
        <f t="shared" si="63"/>
        <v>300</v>
      </c>
      <c r="V177" s="106"/>
      <c r="W177" s="113">
        <f t="shared" si="64"/>
        <v>0</v>
      </c>
      <c r="X177" s="66"/>
      <c r="Y177" s="67">
        <f t="shared" si="79"/>
        <v>0</v>
      </c>
      <c r="Z177" s="207"/>
      <c r="AA177" s="67">
        <f t="shared" si="71"/>
        <v>0</v>
      </c>
      <c r="AB177" s="68"/>
      <c r="AC177" s="69">
        <f t="shared" si="53"/>
        <v>0</v>
      </c>
      <c r="AD177" s="104"/>
      <c r="AE177" s="279"/>
    </row>
    <row r="178" spans="1:31" s="71" customFormat="1" ht="18" customHeight="1">
      <c r="A178" s="511">
        <v>50203090</v>
      </c>
      <c r="B178" s="512" t="s">
        <v>429</v>
      </c>
      <c r="C178" s="512"/>
      <c r="D178" s="223"/>
      <c r="E178" s="513"/>
      <c r="F178" s="85"/>
      <c r="G178" s="67"/>
      <c r="H178" s="68"/>
      <c r="I178" s="67"/>
      <c r="J178" s="106"/>
      <c r="K178" s="113"/>
      <c r="L178" s="66"/>
      <c r="M178" s="67"/>
      <c r="N178" s="68"/>
      <c r="O178" s="67"/>
      <c r="P178" s="133"/>
      <c r="Q178" s="69"/>
      <c r="R178" s="466"/>
      <c r="S178" s="67"/>
      <c r="T178" s="68"/>
      <c r="U178" s="67"/>
      <c r="V178" s="106"/>
      <c r="W178" s="113"/>
      <c r="X178" s="66"/>
      <c r="Y178" s="67"/>
      <c r="Z178" s="68"/>
      <c r="AA178" s="67"/>
      <c r="AB178" s="83"/>
      <c r="AC178" s="69"/>
      <c r="AD178" s="104"/>
    </row>
    <row r="179" spans="1:31" s="71" customFormat="1" ht="18" customHeight="1">
      <c r="A179" s="530"/>
      <c r="B179" s="519" t="s">
        <v>808</v>
      </c>
      <c r="C179" s="176"/>
      <c r="D179" s="541"/>
      <c r="E179" s="586"/>
      <c r="F179" s="85"/>
      <c r="G179" s="67"/>
      <c r="H179" s="68"/>
      <c r="I179" s="67"/>
      <c r="J179" s="106"/>
      <c r="K179" s="113"/>
      <c r="L179" s="66"/>
      <c r="M179" s="67"/>
      <c r="N179" s="68"/>
      <c r="O179" s="67"/>
      <c r="P179" s="133"/>
      <c r="Q179" s="69"/>
      <c r="R179" s="466"/>
      <c r="S179" s="67"/>
      <c r="T179" s="68"/>
      <c r="U179" s="67"/>
      <c r="V179" s="106"/>
      <c r="W179" s="113"/>
      <c r="X179" s="66"/>
      <c r="Y179" s="67"/>
      <c r="Z179" s="68"/>
      <c r="AA179" s="67"/>
      <c r="AB179" s="83"/>
      <c r="AC179" s="69"/>
      <c r="AD179" s="104"/>
    </row>
    <row r="180" spans="1:31" s="267" customFormat="1" ht="18" customHeight="1">
      <c r="A180" s="289"/>
      <c r="B180" s="537" t="s">
        <v>434</v>
      </c>
      <c r="C180" s="538">
        <f t="shared" ref="C180:C196" si="80">F180+H180+J180+L180+N180+P180+R180+T180+V180+X180+Z180+AB180</f>
        <v>270</v>
      </c>
      <c r="D180" s="539">
        <v>65</v>
      </c>
      <c r="E180" s="540">
        <f t="shared" ref="E180:E196" si="81">D180*C180</f>
        <v>17550</v>
      </c>
      <c r="F180" s="85">
        <v>30</v>
      </c>
      <c r="G180" s="67">
        <f t="shared" si="56"/>
        <v>1950</v>
      </c>
      <c r="H180" s="68">
        <v>30</v>
      </c>
      <c r="I180" s="67">
        <f t="shared" si="57"/>
        <v>1950</v>
      </c>
      <c r="J180" s="106">
        <v>30</v>
      </c>
      <c r="K180" s="113">
        <f t="shared" si="58"/>
        <v>1950</v>
      </c>
      <c r="L180" s="66">
        <v>30</v>
      </c>
      <c r="M180" s="67">
        <f t="shared" si="59"/>
        <v>1950</v>
      </c>
      <c r="N180" s="68">
        <v>30</v>
      </c>
      <c r="O180" s="67">
        <f t="shared" si="60"/>
        <v>1950</v>
      </c>
      <c r="P180" s="133">
        <v>30</v>
      </c>
      <c r="Q180" s="69">
        <f t="shared" si="61"/>
        <v>1950</v>
      </c>
      <c r="R180" s="466">
        <v>30</v>
      </c>
      <c r="S180" s="67">
        <f t="shared" si="62"/>
        <v>1950</v>
      </c>
      <c r="T180" s="68">
        <v>30</v>
      </c>
      <c r="U180" s="67">
        <f t="shared" si="63"/>
        <v>1950</v>
      </c>
      <c r="V180" s="106">
        <v>30</v>
      </c>
      <c r="W180" s="113">
        <f t="shared" si="64"/>
        <v>1950</v>
      </c>
      <c r="X180" s="66"/>
      <c r="Y180" s="67">
        <f t="shared" si="79"/>
        <v>0</v>
      </c>
      <c r="Z180" s="68"/>
      <c r="AA180" s="67">
        <f t="shared" si="52"/>
        <v>0</v>
      </c>
      <c r="AB180" s="83"/>
      <c r="AC180" s="69">
        <f t="shared" si="53"/>
        <v>0</v>
      </c>
      <c r="AD180" s="104"/>
    </row>
    <row r="181" spans="1:31" s="71" customFormat="1" ht="18" customHeight="1">
      <c r="A181" s="530"/>
      <c r="B181" s="519" t="s">
        <v>807</v>
      </c>
      <c r="C181" s="521"/>
      <c r="D181" s="517"/>
      <c r="E181" s="535"/>
      <c r="F181" s="85"/>
      <c r="G181" s="67"/>
      <c r="H181" s="68"/>
      <c r="I181" s="67"/>
      <c r="J181" s="106"/>
      <c r="K181" s="113"/>
      <c r="L181" s="66"/>
      <c r="M181" s="67"/>
      <c r="N181" s="68"/>
      <c r="O181" s="67"/>
      <c r="P181" s="85"/>
      <c r="Q181" s="69"/>
      <c r="R181" s="466"/>
      <c r="S181" s="67"/>
      <c r="T181" s="68"/>
      <c r="U181" s="67"/>
      <c r="V181" s="106"/>
      <c r="W181" s="113"/>
      <c r="X181" s="66"/>
      <c r="Y181" s="67"/>
      <c r="Z181" s="68"/>
      <c r="AA181" s="67"/>
      <c r="AB181" s="83"/>
      <c r="AC181" s="69"/>
      <c r="AD181" s="104"/>
    </row>
    <row r="182" spans="1:31" s="267" customFormat="1" ht="17" customHeight="1">
      <c r="A182" s="383"/>
      <c r="B182" s="514" t="s">
        <v>433</v>
      </c>
      <c r="C182" s="114">
        <f t="shared" ref="C182:C184" si="82">F182+H182+J182+L182+N182+P182+R182+T182+X182+V182+Z182+AB182</f>
        <v>240</v>
      </c>
      <c r="D182" s="152">
        <v>70</v>
      </c>
      <c r="E182" s="327">
        <f t="shared" ref="E182:E184" si="83">C182*D182</f>
        <v>16800</v>
      </c>
      <c r="F182" s="272">
        <v>20</v>
      </c>
      <c r="G182" s="67">
        <f t="shared" si="56"/>
        <v>1400</v>
      </c>
      <c r="H182" s="155">
        <v>20</v>
      </c>
      <c r="I182" s="67">
        <f t="shared" si="57"/>
        <v>1400</v>
      </c>
      <c r="J182" s="106">
        <v>20</v>
      </c>
      <c r="K182" s="113">
        <f t="shared" si="58"/>
        <v>1400</v>
      </c>
      <c r="L182" s="154">
        <v>20</v>
      </c>
      <c r="M182" s="67">
        <f t="shared" si="46"/>
        <v>1400</v>
      </c>
      <c r="N182" s="155">
        <v>20</v>
      </c>
      <c r="O182" s="67">
        <f t="shared" si="47"/>
        <v>1400</v>
      </c>
      <c r="P182" s="106">
        <v>20</v>
      </c>
      <c r="Q182" s="69">
        <f t="shared" si="48"/>
        <v>1400</v>
      </c>
      <c r="R182" s="272">
        <v>20</v>
      </c>
      <c r="S182" s="67">
        <f t="shared" si="62"/>
        <v>1400</v>
      </c>
      <c r="T182" s="155">
        <v>20</v>
      </c>
      <c r="U182" s="67">
        <f t="shared" si="63"/>
        <v>1400</v>
      </c>
      <c r="V182" s="106">
        <v>20</v>
      </c>
      <c r="W182" s="113">
        <f t="shared" si="64"/>
        <v>1400</v>
      </c>
      <c r="X182" s="154">
        <v>20</v>
      </c>
      <c r="Y182" s="67">
        <f t="shared" si="79"/>
        <v>1400</v>
      </c>
      <c r="Z182" s="155">
        <v>20</v>
      </c>
      <c r="AA182" s="67">
        <f t="shared" si="52"/>
        <v>1400</v>
      </c>
      <c r="AB182" s="68">
        <v>20</v>
      </c>
      <c r="AC182" s="69">
        <f t="shared" si="53"/>
        <v>1400</v>
      </c>
      <c r="AD182" s="104"/>
    </row>
    <row r="183" spans="1:31" s="267" customFormat="1" ht="17" customHeight="1">
      <c r="A183" s="25"/>
      <c r="B183" s="329" t="s">
        <v>430</v>
      </c>
      <c r="C183" s="106">
        <f t="shared" si="82"/>
        <v>36</v>
      </c>
      <c r="D183" s="82">
        <v>300</v>
      </c>
      <c r="E183" s="380">
        <f t="shared" si="83"/>
        <v>10800</v>
      </c>
      <c r="F183" s="272">
        <v>3</v>
      </c>
      <c r="G183" s="67">
        <f t="shared" si="56"/>
        <v>900</v>
      </c>
      <c r="H183" s="155">
        <v>3</v>
      </c>
      <c r="I183" s="67">
        <f t="shared" si="57"/>
        <v>900</v>
      </c>
      <c r="J183" s="106">
        <v>3</v>
      </c>
      <c r="K183" s="113">
        <f t="shared" si="58"/>
        <v>900</v>
      </c>
      <c r="L183" s="154">
        <v>3</v>
      </c>
      <c r="M183" s="67">
        <f t="shared" si="46"/>
        <v>900</v>
      </c>
      <c r="N183" s="155">
        <v>3</v>
      </c>
      <c r="O183" s="67">
        <f t="shared" si="47"/>
        <v>900</v>
      </c>
      <c r="P183" s="106">
        <v>3</v>
      </c>
      <c r="Q183" s="69">
        <f t="shared" si="48"/>
        <v>900</v>
      </c>
      <c r="R183" s="272">
        <v>3</v>
      </c>
      <c r="S183" s="67">
        <f t="shared" si="62"/>
        <v>900</v>
      </c>
      <c r="T183" s="155">
        <v>3</v>
      </c>
      <c r="U183" s="67">
        <f t="shared" si="63"/>
        <v>900</v>
      </c>
      <c r="V183" s="106">
        <v>3</v>
      </c>
      <c r="W183" s="113">
        <f t="shared" si="64"/>
        <v>900</v>
      </c>
      <c r="X183" s="154">
        <v>3</v>
      </c>
      <c r="Y183" s="67">
        <f t="shared" si="79"/>
        <v>900</v>
      </c>
      <c r="Z183" s="155">
        <v>3</v>
      </c>
      <c r="AA183" s="67">
        <f t="shared" si="52"/>
        <v>900</v>
      </c>
      <c r="AB183" s="68">
        <v>3</v>
      </c>
      <c r="AC183" s="69">
        <f t="shared" si="53"/>
        <v>900</v>
      </c>
      <c r="AD183" s="104"/>
    </row>
    <row r="184" spans="1:31" s="267" customFormat="1" ht="17" customHeight="1">
      <c r="A184" s="282"/>
      <c r="B184" s="330" t="s">
        <v>431</v>
      </c>
      <c r="C184" s="518">
        <f t="shared" si="82"/>
        <v>2</v>
      </c>
      <c r="D184" s="333">
        <v>300</v>
      </c>
      <c r="E184" s="393">
        <f t="shared" si="83"/>
        <v>600</v>
      </c>
      <c r="F184" s="272"/>
      <c r="G184" s="67">
        <f t="shared" si="56"/>
        <v>0</v>
      </c>
      <c r="H184" s="155">
        <v>1</v>
      </c>
      <c r="I184" s="67">
        <f t="shared" si="57"/>
        <v>300</v>
      </c>
      <c r="J184" s="106"/>
      <c r="K184" s="113">
        <f t="shared" si="58"/>
        <v>0</v>
      </c>
      <c r="L184" s="154"/>
      <c r="M184" s="67">
        <f t="shared" si="46"/>
        <v>0</v>
      </c>
      <c r="N184" s="155"/>
      <c r="O184" s="67">
        <f t="shared" si="47"/>
        <v>0</v>
      </c>
      <c r="P184" s="106"/>
      <c r="Q184" s="69">
        <f t="shared" si="48"/>
        <v>0</v>
      </c>
      <c r="R184" s="272"/>
      <c r="S184" s="67">
        <f t="shared" si="62"/>
        <v>0</v>
      </c>
      <c r="T184" s="155">
        <v>1</v>
      </c>
      <c r="U184" s="67">
        <f t="shared" si="63"/>
        <v>300</v>
      </c>
      <c r="V184" s="106"/>
      <c r="W184" s="113">
        <f t="shared" si="64"/>
        <v>0</v>
      </c>
      <c r="X184" s="154"/>
      <c r="Y184" s="67">
        <f t="shared" si="79"/>
        <v>0</v>
      </c>
      <c r="Z184" s="155"/>
      <c r="AA184" s="67">
        <f t="shared" si="52"/>
        <v>0</v>
      </c>
      <c r="AB184" s="68"/>
      <c r="AC184" s="69">
        <f t="shared" si="53"/>
        <v>0</v>
      </c>
      <c r="AD184" s="104"/>
    </row>
    <row r="185" spans="1:31" s="71" customFormat="1" ht="18" customHeight="1">
      <c r="A185" s="584"/>
      <c r="B185" s="542" t="s">
        <v>809</v>
      </c>
      <c r="C185" s="543"/>
      <c r="D185" s="544"/>
      <c r="E185" s="587"/>
      <c r="F185" s="85"/>
      <c r="G185" s="67"/>
      <c r="H185" s="68"/>
      <c r="I185" s="67"/>
      <c r="J185" s="106"/>
      <c r="K185" s="113"/>
      <c r="L185" s="66"/>
      <c r="M185" s="67"/>
      <c r="N185" s="68"/>
      <c r="O185" s="67"/>
      <c r="P185" s="85"/>
      <c r="Q185" s="69"/>
      <c r="R185" s="466"/>
      <c r="S185" s="67"/>
      <c r="T185" s="68"/>
      <c r="U185" s="67"/>
      <c r="V185" s="106"/>
      <c r="W185" s="113"/>
      <c r="X185" s="66"/>
      <c r="Y185" s="67"/>
      <c r="Z185" s="68"/>
      <c r="AA185" s="67"/>
      <c r="AB185" s="83"/>
      <c r="AC185" s="69"/>
      <c r="AD185" s="104"/>
    </row>
    <row r="186" spans="1:31" s="267" customFormat="1" ht="18" customHeight="1">
      <c r="A186" s="383"/>
      <c r="B186" s="514" t="s">
        <v>434</v>
      </c>
      <c r="C186" s="394">
        <f t="shared" si="80"/>
        <v>4</v>
      </c>
      <c r="D186" s="152">
        <v>40000</v>
      </c>
      <c r="E186" s="327">
        <f t="shared" si="81"/>
        <v>160000</v>
      </c>
      <c r="F186" s="85">
        <v>1</v>
      </c>
      <c r="G186" s="67">
        <v>40000</v>
      </c>
      <c r="H186" s="68"/>
      <c r="I186" s="67">
        <f t="shared" ref="I186:I191" si="84">H186*D186</f>
        <v>0</v>
      </c>
      <c r="J186" s="106"/>
      <c r="K186" s="113">
        <f t="shared" ref="K186:K191" si="85">J186*D186</f>
        <v>0</v>
      </c>
      <c r="L186" s="66">
        <v>1</v>
      </c>
      <c r="M186" s="67">
        <f t="shared" si="46"/>
        <v>40000</v>
      </c>
      <c r="N186" s="68"/>
      <c r="O186" s="67">
        <f t="shared" si="47"/>
        <v>0</v>
      </c>
      <c r="P186" s="85"/>
      <c r="Q186" s="69">
        <f t="shared" si="48"/>
        <v>0</v>
      </c>
      <c r="R186" s="466">
        <v>1</v>
      </c>
      <c r="S186" s="67">
        <f t="shared" ref="S186:S187" si="86">R186*D186</f>
        <v>40000</v>
      </c>
      <c r="T186" s="68"/>
      <c r="U186" s="67">
        <f t="shared" ref="U186:U187" si="87">T186*D186</f>
        <v>0</v>
      </c>
      <c r="V186" s="106"/>
      <c r="W186" s="113">
        <f t="shared" ref="W186:W187" si="88">V186*D186</f>
        <v>0</v>
      </c>
      <c r="X186" s="66">
        <v>1</v>
      </c>
      <c r="Y186" s="67">
        <f t="shared" si="79"/>
        <v>40000</v>
      </c>
      <c r="Z186" s="68"/>
      <c r="AA186" s="67">
        <f t="shared" si="52"/>
        <v>0</v>
      </c>
      <c r="AB186" s="83"/>
      <c r="AC186" s="69">
        <f t="shared" si="53"/>
        <v>0</v>
      </c>
      <c r="AD186" s="104"/>
    </row>
    <row r="187" spans="1:31" s="267" customFormat="1" ht="18" customHeight="1">
      <c r="A187" s="25"/>
      <c r="B187" s="153" t="s">
        <v>430</v>
      </c>
      <c r="C187" s="150">
        <f t="shared" si="80"/>
        <v>4</v>
      </c>
      <c r="D187" s="82">
        <v>10000</v>
      </c>
      <c r="E187" s="380">
        <f t="shared" si="81"/>
        <v>40000</v>
      </c>
      <c r="F187" s="85">
        <v>1</v>
      </c>
      <c r="G187" s="67">
        <f t="shared" ref="G187:G191" si="89">F187*D187</f>
        <v>10000</v>
      </c>
      <c r="H187" s="68"/>
      <c r="I187" s="67">
        <f t="shared" si="84"/>
        <v>0</v>
      </c>
      <c r="J187" s="106"/>
      <c r="K187" s="113">
        <f t="shared" si="85"/>
        <v>0</v>
      </c>
      <c r="L187" s="66">
        <v>1</v>
      </c>
      <c r="M187" s="67">
        <f t="shared" si="46"/>
        <v>10000</v>
      </c>
      <c r="N187" s="68"/>
      <c r="O187" s="67">
        <f t="shared" si="47"/>
        <v>0</v>
      </c>
      <c r="P187" s="85"/>
      <c r="Q187" s="69">
        <f t="shared" si="48"/>
        <v>0</v>
      </c>
      <c r="R187" s="466">
        <v>1</v>
      </c>
      <c r="S187" s="67">
        <f t="shared" si="86"/>
        <v>10000</v>
      </c>
      <c r="T187" s="68"/>
      <c r="U187" s="67">
        <f t="shared" si="87"/>
        <v>0</v>
      </c>
      <c r="V187" s="106"/>
      <c r="W187" s="113">
        <f t="shared" si="88"/>
        <v>0</v>
      </c>
      <c r="X187" s="66">
        <v>1</v>
      </c>
      <c r="Y187" s="67">
        <f t="shared" si="79"/>
        <v>10000</v>
      </c>
      <c r="Z187" s="68"/>
      <c r="AA187" s="67">
        <f t="shared" si="52"/>
        <v>0</v>
      </c>
      <c r="AB187" s="83"/>
      <c r="AC187" s="69">
        <f t="shared" si="53"/>
        <v>0</v>
      </c>
      <c r="AD187" s="104"/>
      <c r="AE187" s="266"/>
    </row>
    <row r="188" spans="1:31" s="71" customFormat="1" ht="18" customHeight="1">
      <c r="A188" s="484">
        <v>50204020</v>
      </c>
      <c r="B188" s="132" t="s">
        <v>601</v>
      </c>
      <c r="C188" s="73"/>
      <c r="D188" s="90"/>
      <c r="E188" s="130"/>
      <c r="F188" s="85"/>
      <c r="G188" s="67"/>
      <c r="H188" s="68"/>
      <c r="I188" s="67"/>
      <c r="J188" s="106"/>
      <c r="K188" s="113"/>
      <c r="L188" s="66"/>
      <c r="M188" s="67"/>
      <c r="N188" s="68"/>
      <c r="O188" s="67"/>
      <c r="P188" s="85"/>
      <c r="Q188" s="69"/>
      <c r="R188" s="466"/>
      <c r="S188" s="67"/>
      <c r="T188" s="68"/>
      <c r="U188" s="67"/>
      <c r="V188" s="83"/>
      <c r="W188" s="113"/>
      <c r="X188" s="66"/>
      <c r="Y188" s="67"/>
      <c r="Z188" s="68"/>
      <c r="AA188" s="67"/>
      <c r="AB188" s="83"/>
      <c r="AC188" s="69"/>
      <c r="AD188" s="104"/>
    </row>
    <row r="189" spans="1:31" s="267" customFormat="1" ht="18" customHeight="1">
      <c r="A189" s="25"/>
      <c r="B189" s="316" t="s">
        <v>602</v>
      </c>
      <c r="C189" s="150">
        <f t="shared" si="80"/>
        <v>12</v>
      </c>
      <c r="D189" s="82">
        <v>350000</v>
      </c>
      <c r="E189" s="380">
        <f t="shared" si="81"/>
        <v>4200000</v>
      </c>
      <c r="F189" s="426">
        <v>1</v>
      </c>
      <c r="G189" s="195">
        <f t="shared" si="89"/>
        <v>350000</v>
      </c>
      <c r="H189" s="424">
        <v>1</v>
      </c>
      <c r="I189" s="195">
        <f t="shared" si="84"/>
        <v>350000</v>
      </c>
      <c r="J189" s="425">
        <v>1</v>
      </c>
      <c r="K189" s="449">
        <f t="shared" si="85"/>
        <v>350000</v>
      </c>
      <c r="L189" s="423">
        <v>1</v>
      </c>
      <c r="M189" s="195">
        <f t="shared" si="46"/>
        <v>350000</v>
      </c>
      <c r="N189" s="424">
        <v>1</v>
      </c>
      <c r="O189" s="195">
        <f t="shared" si="47"/>
        <v>350000</v>
      </c>
      <c r="P189" s="426">
        <v>1</v>
      </c>
      <c r="Q189" s="406">
        <f t="shared" si="48"/>
        <v>350000</v>
      </c>
      <c r="R189" s="467">
        <v>1</v>
      </c>
      <c r="S189" s="195">
        <f t="shared" si="49"/>
        <v>350000</v>
      </c>
      <c r="T189" s="424">
        <v>1</v>
      </c>
      <c r="U189" s="195">
        <f t="shared" si="50"/>
        <v>350000</v>
      </c>
      <c r="V189" s="427">
        <v>1</v>
      </c>
      <c r="W189" s="449">
        <f t="shared" si="51"/>
        <v>350000</v>
      </c>
      <c r="X189" s="423">
        <v>1</v>
      </c>
      <c r="Y189" s="195">
        <f t="shared" si="79"/>
        <v>350000</v>
      </c>
      <c r="Z189" s="424">
        <v>1</v>
      </c>
      <c r="AA189" s="195">
        <f t="shared" si="52"/>
        <v>350000</v>
      </c>
      <c r="AB189" s="427">
        <v>1</v>
      </c>
      <c r="AC189" s="406">
        <f t="shared" si="53"/>
        <v>350000</v>
      </c>
      <c r="AD189" s="104"/>
    </row>
    <row r="190" spans="1:31" s="71" customFormat="1" ht="18" customHeight="1">
      <c r="A190" s="484">
        <v>50205010</v>
      </c>
      <c r="B190" s="209" t="s">
        <v>604</v>
      </c>
      <c r="C190" s="209"/>
      <c r="D190" s="90"/>
      <c r="E190" s="196"/>
      <c r="F190" s="85"/>
      <c r="G190" s="67"/>
      <c r="H190" s="68"/>
      <c r="I190" s="67"/>
      <c r="J190" s="106"/>
      <c r="K190" s="113"/>
      <c r="L190" s="66"/>
      <c r="M190" s="67"/>
      <c r="N190" s="68"/>
      <c r="O190" s="67"/>
      <c r="P190" s="85"/>
      <c r="Q190" s="69"/>
      <c r="R190" s="466"/>
      <c r="S190" s="67"/>
      <c r="T190" s="68"/>
      <c r="U190" s="67"/>
      <c r="V190" s="83"/>
      <c r="W190" s="113"/>
      <c r="X190" s="66"/>
      <c r="Y190" s="67"/>
      <c r="Z190" s="68"/>
      <c r="AA190" s="67"/>
      <c r="AB190" s="83"/>
      <c r="AC190" s="69"/>
      <c r="AD190" s="104"/>
    </row>
    <row r="191" spans="1:31" s="274" customFormat="1" ht="21.5" customHeight="1">
      <c r="A191" s="428"/>
      <c r="B191" s="354" t="s">
        <v>605</v>
      </c>
      <c r="C191" s="429">
        <f t="shared" ref="C191" si="90">F191+H191+J191+L191+N191+P191+R191+T191+V191+X191+Z191+AB191</f>
        <v>1</v>
      </c>
      <c r="D191" s="430">
        <v>5000</v>
      </c>
      <c r="E191" s="431">
        <f t="shared" si="81"/>
        <v>5000</v>
      </c>
      <c r="F191" s="474"/>
      <c r="G191" s="433">
        <f t="shared" si="89"/>
        <v>0</v>
      </c>
      <c r="H191" s="434"/>
      <c r="I191" s="433">
        <f t="shared" si="84"/>
        <v>0</v>
      </c>
      <c r="J191" s="388"/>
      <c r="K191" s="450">
        <f t="shared" si="85"/>
        <v>0</v>
      </c>
      <c r="L191" s="432"/>
      <c r="M191" s="433">
        <f t="shared" si="46"/>
        <v>0</v>
      </c>
      <c r="N191" s="434"/>
      <c r="O191" s="433">
        <f t="shared" si="47"/>
        <v>0</v>
      </c>
      <c r="P191" s="436"/>
      <c r="Q191" s="435">
        <f t="shared" si="48"/>
        <v>0</v>
      </c>
      <c r="R191" s="468"/>
      <c r="S191" s="433">
        <f t="shared" si="49"/>
        <v>0</v>
      </c>
      <c r="T191" s="434"/>
      <c r="U191" s="433">
        <f t="shared" si="50"/>
        <v>0</v>
      </c>
      <c r="V191" s="437"/>
      <c r="W191" s="450">
        <f t="shared" si="51"/>
        <v>0</v>
      </c>
      <c r="X191" s="438">
        <v>1</v>
      </c>
      <c r="Y191" s="433">
        <f t="shared" si="79"/>
        <v>5000</v>
      </c>
      <c r="Z191" s="434"/>
      <c r="AA191" s="433">
        <f t="shared" si="52"/>
        <v>0</v>
      </c>
      <c r="AB191" s="437"/>
      <c r="AC191" s="435">
        <f t="shared" si="53"/>
        <v>0</v>
      </c>
      <c r="AD191" s="104"/>
    </row>
    <row r="192" spans="1:31" s="71" customFormat="1" ht="18" customHeight="1">
      <c r="A192" s="484">
        <v>50205020</v>
      </c>
      <c r="B192" s="209" t="s">
        <v>606</v>
      </c>
      <c r="C192" s="209"/>
      <c r="D192" s="90"/>
      <c r="E192" s="196"/>
      <c r="F192" s="85"/>
      <c r="G192" s="67"/>
      <c r="H192" s="68"/>
      <c r="I192" s="67"/>
      <c r="J192" s="83"/>
      <c r="K192" s="113"/>
      <c r="L192" s="66"/>
      <c r="M192" s="67"/>
      <c r="N192" s="68"/>
      <c r="O192" s="67"/>
      <c r="P192" s="85"/>
      <c r="Q192" s="69"/>
      <c r="R192" s="466"/>
      <c r="S192" s="67"/>
      <c r="T192" s="68"/>
      <c r="U192" s="67"/>
      <c r="V192" s="83"/>
      <c r="W192" s="113"/>
      <c r="X192" s="66"/>
      <c r="Y192" s="67"/>
      <c r="Z192" s="68"/>
      <c r="AA192" s="67"/>
      <c r="AB192" s="83"/>
      <c r="AC192" s="69"/>
      <c r="AD192" s="104"/>
    </row>
    <row r="193" spans="1:31" s="267" customFormat="1" ht="18" customHeight="1">
      <c r="A193" s="350"/>
      <c r="B193" s="354" t="s">
        <v>607</v>
      </c>
      <c r="C193" s="191">
        <f t="shared" ref="C193:C194" si="91">F193+H193+J193+L193+N193+P193+R193+T193+V193+X193+Z193+AB193</f>
        <v>3</v>
      </c>
      <c r="D193" s="82">
        <v>2000</v>
      </c>
      <c r="E193" s="194">
        <f t="shared" ref="E193:E194" si="92">D193*C193</f>
        <v>6000</v>
      </c>
      <c r="F193" s="85"/>
      <c r="G193" s="67">
        <f t="shared" si="43"/>
        <v>0</v>
      </c>
      <c r="H193" s="68"/>
      <c r="I193" s="67">
        <f t="shared" si="44"/>
        <v>0</v>
      </c>
      <c r="J193" s="83"/>
      <c r="K193" s="113">
        <f t="shared" si="45"/>
        <v>0</v>
      </c>
      <c r="L193" s="66"/>
      <c r="M193" s="67">
        <f t="shared" si="46"/>
        <v>0</v>
      </c>
      <c r="N193" s="68"/>
      <c r="O193" s="67">
        <f t="shared" si="47"/>
        <v>0</v>
      </c>
      <c r="P193" s="85"/>
      <c r="Q193" s="69">
        <f t="shared" si="48"/>
        <v>0</v>
      </c>
      <c r="R193" s="466"/>
      <c r="S193" s="67">
        <f t="shared" si="49"/>
        <v>0</v>
      </c>
      <c r="T193" s="68"/>
      <c r="U193" s="67">
        <f t="shared" si="50"/>
        <v>0</v>
      </c>
      <c r="V193" s="83"/>
      <c r="W193" s="113">
        <f t="shared" si="51"/>
        <v>0</v>
      </c>
      <c r="X193" s="66">
        <v>1</v>
      </c>
      <c r="Y193" s="67">
        <f t="shared" si="79"/>
        <v>2000</v>
      </c>
      <c r="Z193" s="68">
        <v>1</v>
      </c>
      <c r="AA193" s="67">
        <f t="shared" si="52"/>
        <v>2000</v>
      </c>
      <c r="AB193" s="83">
        <v>1</v>
      </c>
      <c r="AC193" s="69">
        <f t="shared" si="53"/>
        <v>2000</v>
      </c>
      <c r="AD193" s="104"/>
    </row>
    <row r="194" spans="1:31" s="267" customFormat="1" ht="18" customHeight="1">
      <c r="A194" s="350"/>
      <c r="B194" s="355" t="s">
        <v>703</v>
      </c>
      <c r="C194" s="191">
        <f t="shared" si="91"/>
        <v>12</v>
      </c>
      <c r="D194" s="82">
        <v>600</v>
      </c>
      <c r="E194" s="194">
        <f t="shared" si="92"/>
        <v>7200</v>
      </c>
      <c r="F194" s="85">
        <v>1</v>
      </c>
      <c r="G194" s="67">
        <f t="shared" si="43"/>
        <v>600</v>
      </c>
      <c r="H194" s="68">
        <v>1</v>
      </c>
      <c r="I194" s="67">
        <f t="shared" si="44"/>
        <v>600</v>
      </c>
      <c r="J194" s="83">
        <v>1</v>
      </c>
      <c r="K194" s="113">
        <f t="shared" si="45"/>
        <v>600</v>
      </c>
      <c r="L194" s="66">
        <v>1</v>
      </c>
      <c r="M194" s="67">
        <f t="shared" si="46"/>
        <v>600</v>
      </c>
      <c r="N194" s="68">
        <v>1</v>
      </c>
      <c r="O194" s="67">
        <f t="shared" si="47"/>
        <v>600</v>
      </c>
      <c r="P194" s="85">
        <v>1</v>
      </c>
      <c r="Q194" s="69">
        <f t="shared" si="48"/>
        <v>600</v>
      </c>
      <c r="R194" s="466">
        <v>1</v>
      </c>
      <c r="S194" s="67">
        <f t="shared" si="49"/>
        <v>600</v>
      </c>
      <c r="T194" s="68">
        <v>1</v>
      </c>
      <c r="U194" s="67">
        <f t="shared" si="50"/>
        <v>600</v>
      </c>
      <c r="V194" s="83">
        <v>1</v>
      </c>
      <c r="W194" s="113">
        <f t="shared" si="51"/>
        <v>600</v>
      </c>
      <c r="X194" s="66">
        <v>1</v>
      </c>
      <c r="Y194" s="67">
        <f t="shared" si="79"/>
        <v>600</v>
      </c>
      <c r="Z194" s="68">
        <v>1</v>
      </c>
      <c r="AA194" s="67">
        <f t="shared" si="52"/>
        <v>600</v>
      </c>
      <c r="AB194" s="83">
        <v>1</v>
      </c>
      <c r="AC194" s="69">
        <f t="shared" si="53"/>
        <v>600</v>
      </c>
      <c r="AD194" s="104"/>
      <c r="AE194" s="266"/>
    </row>
    <row r="195" spans="1:31" s="71" customFormat="1" ht="18" customHeight="1">
      <c r="A195" s="485" t="s">
        <v>609</v>
      </c>
      <c r="B195" s="209" t="s">
        <v>610</v>
      </c>
      <c r="C195" s="73"/>
      <c r="D195" s="90"/>
      <c r="E195" s="130"/>
      <c r="F195" s="85"/>
      <c r="G195" s="67"/>
      <c r="H195" s="68"/>
      <c r="I195" s="67"/>
      <c r="J195" s="83"/>
      <c r="K195" s="113"/>
      <c r="L195" s="66"/>
      <c r="M195" s="67"/>
      <c r="N195" s="68"/>
      <c r="O195" s="67"/>
      <c r="P195" s="85"/>
      <c r="Q195" s="69"/>
      <c r="R195" s="466"/>
      <c r="S195" s="67"/>
      <c r="T195" s="68"/>
      <c r="U195" s="67"/>
      <c r="V195" s="83"/>
      <c r="W195" s="113"/>
      <c r="X195" s="66"/>
      <c r="Y195" s="67"/>
      <c r="Z195" s="68"/>
      <c r="AA195" s="67"/>
      <c r="AB195" s="83"/>
      <c r="AC195" s="69"/>
      <c r="AD195" s="104"/>
    </row>
    <row r="196" spans="1:31" s="267" customFormat="1" ht="18" customHeight="1">
      <c r="A196" s="349"/>
      <c r="B196" s="353" t="s">
        <v>611</v>
      </c>
      <c r="C196" s="177">
        <f t="shared" si="80"/>
        <v>3</v>
      </c>
      <c r="D196" s="333">
        <v>1800</v>
      </c>
      <c r="E196" s="393">
        <f t="shared" si="81"/>
        <v>5400</v>
      </c>
      <c r="F196" s="475"/>
      <c r="G196" s="440">
        <f t="shared" si="43"/>
        <v>0</v>
      </c>
      <c r="H196" s="441"/>
      <c r="I196" s="440">
        <f t="shared" si="44"/>
        <v>0</v>
      </c>
      <c r="J196" s="442"/>
      <c r="K196" s="451">
        <f t="shared" si="45"/>
        <v>0</v>
      </c>
      <c r="L196" s="439"/>
      <c r="M196" s="440">
        <f t="shared" si="46"/>
        <v>0</v>
      </c>
      <c r="N196" s="441"/>
      <c r="O196" s="440">
        <f t="shared" si="47"/>
        <v>0</v>
      </c>
      <c r="P196" s="442"/>
      <c r="Q196" s="443">
        <f t="shared" si="48"/>
        <v>0</v>
      </c>
      <c r="R196" s="469"/>
      <c r="S196" s="440">
        <f t="shared" si="49"/>
        <v>0</v>
      </c>
      <c r="T196" s="441"/>
      <c r="U196" s="440">
        <f t="shared" si="50"/>
        <v>0</v>
      </c>
      <c r="V196" s="442"/>
      <c r="W196" s="451">
        <f t="shared" si="51"/>
        <v>0</v>
      </c>
      <c r="X196" s="439">
        <v>1</v>
      </c>
      <c r="Y196" s="440">
        <f t="shared" si="79"/>
        <v>1800</v>
      </c>
      <c r="Z196" s="441">
        <v>1</v>
      </c>
      <c r="AA196" s="440">
        <f t="shared" si="52"/>
        <v>1800</v>
      </c>
      <c r="AB196" s="442">
        <v>1</v>
      </c>
      <c r="AC196" s="443">
        <f t="shared" si="53"/>
        <v>1800</v>
      </c>
      <c r="AD196" s="104"/>
      <c r="AE196" s="275"/>
    </row>
    <row r="197" spans="1:31" s="71" customFormat="1" ht="18" customHeight="1">
      <c r="A197" s="485" t="s">
        <v>647</v>
      </c>
      <c r="B197" s="209" t="s">
        <v>648</v>
      </c>
      <c r="C197" s="209"/>
      <c r="D197" s="86"/>
      <c r="E197" s="212"/>
      <c r="F197" s="85"/>
      <c r="G197" s="67"/>
      <c r="H197" s="68"/>
      <c r="I197" s="67"/>
      <c r="J197" s="68"/>
      <c r="K197" s="113"/>
      <c r="L197" s="70"/>
      <c r="M197" s="193"/>
      <c r="N197" s="68"/>
      <c r="O197" s="67"/>
      <c r="P197" s="68"/>
      <c r="Q197" s="69"/>
      <c r="R197" s="112"/>
      <c r="S197" s="67"/>
      <c r="T197" s="68"/>
      <c r="U197" s="67"/>
      <c r="V197" s="68"/>
      <c r="W197" s="113"/>
      <c r="X197" s="25"/>
      <c r="Y197" s="67"/>
      <c r="Z197" s="68"/>
      <c r="AA197" s="75"/>
      <c r="AB197" s="68"/>
      <c r="AC197" s="69"/>
      <c r="AD197" s="104"/>
    </row>
    <row r="198" spans="1:31" s="267" customFormat="1" ht="19.5" customHeight="1">
      <c r="A198" s="350"/>
      <c r="B198" s="351" t="s">
        <v>649</v>
      </c>
      <c r="C198" s="191">
        <f t="shared" ref="C198:C204" si="93">F198+H198+J198+L198+N198+P198+R198+T198+V198+X198+Z198+AB198</f>
        <v>12</v>
      </c>
      <c r="D198" s="444">
        <v>9600</v>
      </c>
      <c r="E198" s="194">
        <f t="shared" ref="E198:E204" si="94">D198*C198</f>
        <v>115200</v>
      </c>
      <c r="F198" s="85">
        <v>1</v>
      </c>
      <c r="G198" s="67">
        <f t="shared" ref="G198:G202" si="95">F198*D198</f>
        <v>9600</v>
      </c>
      <c r="H198" s="68">
        <v>1</v>
      </c>
      <c r="I198" s="67">
        <f t="shared" ref="I198:I202" si="96">H198*D198</f>
        <v>9600</v>
      </c>
      <c r="J198" s="68">
        <v>1</v>
      </c>
      <c r="K198" s="113">
        <f t="shared" ref="K198:K202" si="97">J198*D198</f>
        <v>9600</v>
      </c>
      <c r="L198" s="70">
        <v>1</v>
      </c>
      <c r="M198" s="193">
        <f t="shared" ref="M198:M202" si="98">L198*D198</f>
        <v>9600</v>
      </c>
      <c r="N198" s="68">
        <v>1</v>
      </c>
      <c r="O198" s="67">
        <f t="shared" ref="O198:O202" si="99">N198*D198</f>
        <v>9600</v>
      </c>
      <c r="P198" s="68">
        <v>1</v>
      </c>
      <c r="Q198" s="69">
        <f t="shared" ref="Q198:Q202" si="100">P198*D198</f>
        <v>9600</v>
      </c>
      <c r="R198" s="112">
        <v>1</v>
      </c>
      <c r="S198" s="67">
        <f t="shared" ref="S198:S202" si="101">R198*D198</f>
        <v>9600</v>
      </c>
      <c r="T198" s="68">
        <v>1</v>
      </c>
      <c r="U198" s="67">
        <f t="shared" ref="U198:U202" si="102">T198*D198</f>
        <v>9600</v>
      </c>
      <c r="V198" s="68">
        <v>1</v>
      </c>
      <c r="W198" s="113">
        <f t="shared" ref="W198:W202" si="103">V198*D198</f>
        <v>9600</v>
      </c>
      <c r="X198" s="25">
        <v>1</v>
      </c>
      <c r="Y198" s="67">
        <f t="shared" si="79"/>
        <v>9600</v>
      </c>
      <c r="Z198" s="68">
        <v>1</v>
      </c>
      <c r="AA198" s="75">
        <f t="shared" ref="AA198:AA202" si="104">Z198*D198</f>
        <v>9600</v>
      </c>
      <c r="AB198" s="68">
        <v>1</v>
      </c>
      <c r="AC198" s="69">
        <f t="shared" ref="AC198:AC202" si="105">AB198*D198</f>
        <v>9600</v>
      </c>
      <c r="AD198" s="104"/>
    </row>
    <row r="199" spans="1:31" s="267" customFormat="1" ht="18" customHeight="1">
      <c r="A199" s="350"/>
      <c r="B199" s="351" t="s">
        <v>650</v>
      </c>
      <c r="C199" s="191">
        <f t="shared" si="93"/>
        <v>8</v>
      </c>
      <c r="D199" s="444">
        <v>1800</v>
      </c>
      <c r="E199" s="194">
        <f t="shared" si="94"/>
        <v>14400</v>
      </c>
      <c r="F199" s="85"/>
      <c r="G199" s="67">
        <f t="shared" si="95"/>
        <v>0</v>
      </c>
      <c r="H199" s="68">
        <v>4</v>
      </c>
      <c r="I199" s="67">
        <f t="shared" si="96"/>
        <v>7200</v>
      </c>
      <c r="J199" s="68"/>
      <c r="K199" s="113">
        <f t="shared" si="97"/>
        <v>0</v>
      </c>
      <c r="L199" s="70"/>
      <c r="M199" s="193">
        <f t="shared" si="98"/>
        <v>0</v>
      </c>
      <c r="N199" s="68"/>
      <c r="O199" s="67">
        <f t="shared" si="99"/>
        <v>0</v>
      </c>
      <c r="P199" s="68"/>
      <c r="Q199" s="69">
        <f t="shared" si="100"/>
        <v>0</v>
      </c>
      <c r="R199" s="112"/>
      <c r="S199" s="67">
        <f t="shared" si="101"/>
        <v>0</v>
      </c>
      <c r="T199" s="68">
        <v>4</v>
      </c>
      <c r="U199" s="67">
        <f t="shared" si="102"/>
        <v>7200</v>
      </c>
      <c r="V199" s="68"/>
      <c r="W199" s="113">
        <f t="shared" si="103"/>
        <v>0</v>
      </c>
      <c r="X199" s="25"/>
      <c r="Y199" s="67">
        <f t="shared" si="79"/>
        <v>0</v>
      </c>
      <c r="Z199" s="68"/>
      <c r="AA199" s="75">
        <f t="shared" si="104"/>
        <v>0</v>
      </c>
      <c r="AB199" s="68"/>
      <c r="AC199" s="69">
        <f t="shared" si="105"/>
        <v>0</v>
      </c>
      <c r="AD199" s="104"/>
    </row>
    <row r="200" spans="1:31" s="267" customFormat="1" ht="20" customHeight="1">
      <c r="A200" s="350"/>
      <c r="B200" s="351" t="s">
        <v>436</v>
      </c>
      <c r="C200" s="191">
        <f t="shared" si="93"/>
        <v>1</v>
      </c>
      <c r="D200" s="444">
        <v>15000</v>
      </c>
      <c r="E200" s="194">
        <f t="shared" si="94"/>
        <v>15000</v>
      </c>
      <c r="F200" s="85"/>
      <c r="G200" s="67">
        <f t="shared" si="95"/>
        <v>0</v>
      </c>
      <c r="H200" s="68">
        <v>1</v>
      </c>
      <c r="I200" s="67">
        <f t="shared" si="96"/>
        <v>15000</v>
      </c>
      <c r="J200" s="68"/>
      <c r="K200" s="113">
        <f t="shared" si="97"/>
        <v>0</v>
      </c>
      <c r="L200" s="70"/>
      <c r="M200" s="193">
        <f t="shared" si="98"/>
        <v>0</v>
      </c>
      <c r="N200" s="68"/>
      <c r="O200" s="67">
        <f t="shared" si="99"/>
        <v>0</v>
      </c>
      <c r="P200" s="68"/>
      <c r="Q200" s="69">
        <f t="shared" si="100"/>
        <v>0</v>
      </c>
      <c r="R200" s="112"/>
      <c r="S200" s="67">
        <f t="shared" si="101"/>
        <v>0</v>
      </c>
      <c r="T200" s="68"/>
      <c r="U200" s="67">
        <f t="shared" si="102"/>
        <v>0</v>
      </c>
      <c r="V200" s="68"/>
      <c r="W200" s="113">
        <f t="shared" si="103"/>
        <v>0</v>
      </c>
      <c r="X200" s="25"/>
      <c r="Y200" s="67">
        <f t="shared" si="79"/>
        <v>0</v>
      </c>
      <c r="Z200" s="68"/>
      <c r="AA200" s="75">
        <f t="shared" si="104"/>
        <v>0</v>
      </c>
      <c r="AB200" s="68"/>
      <c r="AC200" s="69">
        <f t="shared" si="105"/>
        <v>0</v>
      </c>
      <c r="AD200" s="104"/>
    </row>
    <row r="201" spans="1:31" s="267" customFormat="1" ht="20" customHeight="1">
      <c r="A201" s="350"/>
      <c r="B201" s="351" t="s">
        <v>651</v>
      </c>
      <c r="C201" s="191">
        <f t="shared" si="93"/>
        <v>2</v>
      </c>
      <c r="D201" s="444">
        <v>3000</v>
      </c>
      <c r="E201" s="194">
        <f t="shared" si="94"/>
        <v>6000</v>
      </c>
      <c r="F201" s="85"/>
      <c r="G201" s="67">
        <f t="shared" si="95"/>
        <v>0</v>
      </c>
      <c r="H201" s="68"/>
      <c r="I201" s="67">
        <f t="shared" si="96"/>
        <v>0</v>
      </c>
      <c r="J201" s="68"/>
      <c r="K201" s="113">
        <f t="shared" si="97"/>
        <v>0</v>
      </c>
      <c r="L201" s="70">
        <v>1</v>
      </c>
      <c r="M201" s="193">
        <f t="shared" si="98"/>
        <v>3000</v>
      </c>
      <c r="N201" s="68"/>
      <c r="O201" s="67">
        <f t="shared" si="99"/>
        <v>0</v>
      </c>
      <c r="P201" s="68"/>
      <c r="Q201" s="69">
        <f t="shared" si="100"/>
        <v>0</v>
      </c>
      <c r="R201" s="112"/>
      <c r="S201" s="67">
        <f t="shared" si="101"/>
        <v>0</v>
      </c>
      <c r="T201" s="68"/>
      <c r="U201" s="67">
        <f t="shared" si="102"/>
        <v>0</v>
      </c>
      <c r="V201" s="68"/>
      <c r="W201" s="113">
        <f t="shared" si="103"/>
        <v>0</v>
      </c>
      <c r="X201" s="25">
        <v>1</v>
      </c>
      <c r="Y201" s="67">
        <f t="shared" si="79"/>
        <v>3000</v>
      </c>
      <c r="Z201" s="68"/>
      <c r="AA201" s="75">
        <f t="shared" si="104"/>
        <v>0</v>
      </c>
      <c r="AB201" s="68"/>
      <c r="AC201" s="69">
        <f t="shared" si="105"/>
        <v>0</v>
      </c>
      <c r="AD201" s="104"/>
    </row>
    <row r="202" spans="1:31" s="267" customFormat="1" ht="20" customHeight="1">
      <c r="A202" s="350"/>
      <c r="B202" s="351" t="s">
        <v>652</v>
      </c>
      <c r="C202" s="311">
        <f t="shared" si="93"/>
        <v>1</v>
      </c>
      <c r="D202" s="444">
        <v>3000</v>
      </c>
      <c r="E202" s="486">
        <f t="shared" si="94"/>
        <v>3000</v>
      </c>
      <c r="F202" s="85"/>
      <c r="G202" s="67">
        <f t="shared" si="95"/>
        <v>0</v>
      </c>
      <c r="H202" s="68"/>
      <c r="I202" s="67">
        <f t="shared" si="96"/>
        <v>0</v>
      </c>
      <c r="J202" s="68"/>
      <c r="K202" s="113">
        <f t="shared" si="97"/>
        <v>0</v>
      </c>
      <c r="L202" s="70">
        <v>1</v>
      </c>
      <c r="M202" s="75">
        <f t="shared" si="98"/>
        <v>3000</v>
      </c>
      <c r="N202" s="68"/>
      <c r="O202" s="67">
        <f t="shared" si="99"/>
        <v>0</v>
      </c>
      <c r="P202" s="68"/>
      <c r="Q202" s="69">
        <f t="shared" si="100"/>
        <v>0</v>
      </c>
      <c r="R202" s="112"/>
      <c r="S202" s="67">
        <f t="shared" si="101"/>
        <v>0</v>
      </c>
      <c r="T202" s="68"/>
      <c r="U202" s="67">
        <f t="shared" si="102"/>
        <v>0</v>
      </c>
      <c r="V202" s="68"/>
      <c r="W202" s="113">
        <f t="shared" si="103"/>
        <v>0</v>
      </c>
      <c r="X202" s="25"/>
      <c r="Y202" s="67">
        <f t="shared" si="79"/>
        <v>0</v>
      </c>
      <c r="Z202" s="68"/>
      <c r="AA202" s="75">
        <f t="shared" si="104"/>
        <v>0</v>
      </c>
      <c r="AB202" s="68"/>
      <c r="AC202" s="69">
        <f t="shared" si="105"/>
        <v>0</v>
      </c>
      <c r="AD202" s="104"/>
      <c r="AE202" s="266"/>
    </row>
    <row r="203" spans="1:31" s="157" customFormat="1" ht="18" customHeight="1">
      <c r="A203" s="487">
        <v>50299040</v>
      </c>
      <c r="B203" s="229" t="s">
        <v>679</v>
      </c>
      <c r="C203" s="238"/>
      <c r="D203" s="86"/>
      <c r="E203" s="488"/>
      <c r="F203" s="85"/>
      <c r="G203" s="67"/>
      <c r="H203" s="68"/>
      <c r="I203" s="67"/>
      <c r="J203" s="83"/>
      <c r="K203" s="113"/>
      <c r="L203" s="66"/>
      <c r="M203" s="67"/>
      <c r="N203" s="68"/>
      <c r="O203" s="67"/>
      <c r="P203" s="68"/>
      <c r="Q203" s="69"/>
      <c r="R203" s="112"/>
      <c r="S203" s="67"/>
      <c r="T203" s="68"/>
      <c r="U203" s="67"/>
      <c r="V203" s="68"/>
      <c r="W203" s="113"/>
      <c r="X203" s="66"/>
      <c r="Y203" s="67"/>
      <c r="Z203" s="68"/>
      <c r="AA203" s="75"/>
      <c r="AB203" s="68"/>
      <c r="AC203" s="69"/>
      <c r="AD203" s="104"/>
      <c r="AE203" s="228"/>
    </row>
    <row r="204" spans="1:31" s="277" customFormat="1" ht="18" customHeight="1" thickBot="1">
      <c r="A204" s="366"/>
      <c r="B204" s="367" t="s">
        <v>679</v>
      </c>
      <c r="C204" s="368">
        <f t="shared" si="93"/>
        <v>1</v>
      </c>
      <c r="D204" s="369">
        <v>4000</v>
      </c>
      <c r="E204" s="489">
        <f t="shared" si="94"/>
        <v>4000</v>
      </c>
      <c r="F204" s="418"/>
      <c r="G204" s="372"/>
      <c r="H204" s="373"/>
      <c r="I204" s="372"/>
      <c r="J204" s="445"/>
      <c r="K204" s="420"/>
      <c r="L204" s="371"/>
      <c r="M204" s="372"/>
      <c r="N204" s="373"/>
      <c r="O204" s="372">
        <f t="shared" ref="O204" si="106">N204*D204</f>
        <v>0</v>
      </c>
      <c r="P204" s="373"/>
      <c r="Q204" s="374">
        <f t="shared" ref="Q204" si="107">P204*D204</f>
        <v>0</v>
      </c>
      <c r="R204" s="419"/>
      <c r="S204" s="372">
        <f t="shared" ref="S204" si="108">R204*D204</f>
        <v>0</v>
      </c>
      <c r="T204" s="373"/>
      <c r="U204" s="372">
        <f t="shared" ref="U204" si="109">T204*D204</f>
        <v>0</v>
      </c>
      <c r="V204" s="373"/>
      <c r="W204" s="420">
        <f t="shared" ref="W204" si="110">V204*D204</f>
        <v>0</v>
      </c>
      <c r="X204" s="371">
        <v>1</v>
      </c>
      <c r="Y204" s="372">
        <f t="shared" ref="Y204" si="111">X204*D204</f>
        <v>4000</v>
      </c>
      <c r="Z204" s="373"/>
      <c r="AA204" s="376">
        <f t="shared" ref="AA204" si="112">Z204*D204</f>
        <v>0</v>
      </c>
      <c r="AB204" s="373"/>
      <c r="AC204" s="374">
        <f t="shared" ref="AC204" si="113">AB204*D204</f>
        <v>0</v>
      </c>
      <c r="AD204" s="104"/>
      <c r="AE204" s="276"/>
    </row>
    <row r="205" spans="1:31" s="65" customFormat="1" ht="26.25" customHeight="1" thickTop="1" thickBot="1">
      <c r="A205" s="490"/>
      <c r="B205" s="491"/>
      <c r="C205" s="93"/>
      <c r="D205" s="93" t="s">
        <v>70</v>
      </c>
      <c r="E205" s="492">
        <f>SUM(E14:E204)</f>
        <v>11547085</v>
      </c>
      <c r="F205" s="724">
        <f>SUM(G14:G204)</f>
        <v>631450</v>
      </c>
      <c r="G205" s="725"/>
      <c r="H205" s="730">
        <f>SUM(I14:I204)</f>
        <v>524875</v>
      </c>
      <c r="I205" s="725"/>
      <c r="J205" s="730">
        <f>SUM(K14:K204)</f>
        <v>749070</v>
      </c>
      <c r="K205" s="724"/>
      <c r="L205" s="731">
        <f>SUM(M14:M204)</f>
        <v>669700</v>
      </c>
      <c r="M205" s="725"/>
      <c r="N205" s="732">
        <f>SUM(O14:O204)</f>
        <v>4514850</v>
      </c>
      <c r="O205" s="733"/>
      <c r="P205" s="730">
        <f>SUM(Q14:Q204)</f>
        <v>899525</v>
      </c>
      <c r="Q205" s="734"/>
      <c r="R205" s="724">
        <f>SUM(S14:S204)</f>
        <v>635700</v>
      </c>
      <c r="S205" s="725"/>
      <c r="T205" s="730">
        <f>SUM(U14:U204)</f>
        <v>729325</v>
      </c>
      <c r="U205" s="725"/>
      <c r="V205" s="730">
        <f>SUM(W14:W204)</f>
        <v>401450</v>
      </c>
      <c r="W205" s="724"/>
      <c r="X205" s="735">
        <f>SUM(Y14:Y204)</f>
        <v>769640</v>
      </c>
      <c r="Y205" s="733"/>
      <c r="Z205" s="730">
        <f>SUM(AA14:AA203)</f>
        <v>614300</v>
      </c>
      <c r="AA205" s="725"/>
      <c r="AB205" s="730">
        <f>SUM(AC14:AC204)</f>
        <v>407200</v>
      </c>
      <c r="AC205" s="734"/>
      <c r="AD205" s="446"/>
      <c r="AE205" s="134"/>
    </row>
    <row r="206" spans="1:31" ht="9" customHeight="1">
      <c r="B206" s="96"/>
      <c r="C206" s="96"/>
      <c r="D206" s="97"/>
      <c r="E206" s="9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9"/>
      <c r="Z206" s="118"/>
      <c r="AA206" s="119"/>
      <c r="AB206" s="118"/>
      <c r="AC206" s="119"/>
      <c r="AD206" s="378"/>
    </row>
    <row r="207" spans="1:31" ht="9" customHeight="1">
      <c r="B207" s="36"/>
      <c r="C207" s="36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</row>
    <row r="208" spans="1:31" ht="15" customHeight="1">
      <c r="B208" s="36" t="s">
        <v>28</v>
      </c>
      <c r="C208" s="36"/>
      <c r="F208" s="44"/>
      <c r="G208" s="120"/>
      <c r="H208" s="44"/>
      <c r="I208" s="44"/>
      <c r="J208" s="44"/>
      <c r="K208" s="44" t="s">
        <v>29</v>
      </c>
      <c r="L208" s="44"/>
      <c r="M208" s="44"/>
      <c r="N208" s="44"/>
      <c r="O208" s="44"/>
      <c r="P208" s="44"/>
      <c r="Q208" s="120"/>
      <c r="R208" s="44"/>
      <c r="S208" s="120"/>
      <c r="T208" s="44"/>
      <c r="U208" s="44" t="s">
        <v>30</v>
      </c>
      <c r="V208" s="44"/>
      <c r="W208" s="44"/>
      <c r="X208" s="44"/>
      <c r="Y208" s="44"/>
      <c r="Z208" s="44"/>
      <c r="AA208" s="44"/>
      <c r="AB208" s="44"/>
      <c r="AC208" s="44"/>
      <c r="AD208" s="447"/>
    </row>
    <row r="209" spans="2:29" ht="12" customHeight="1">
      <c r="B209" s="36"/>
      <c r="C209" s="36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</row>
    <row r="210" spans="2:29" ht="12" customHeight="1">
      <c r="B210" s="36"/>
      <c r="C210" s="36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</row>
    <row r="211" spans="2:29" ht="15" customHeight="1">
      <c r="B211" s="37" t="s">
        <v>395</v>
      </c>
      <c r="C211" s="36"/>
      <c r="F211" s="39"/>
      <c r="G211" s="36"/>
      <c r="H211" s="36"/>
      <c r="I211" s="39"/>
      <c r="J211" s="39"/>
      <c r="K211" s="39" t="s">
        <v>32</v>
      </c>
      <c r="L211" s="36"/>
      <c r="M211" s="36"/>
      <c r="N211" s="36"/>
      <c r="O211" s="36"/>
      <c r="P211" s="39"/>
      <c r="Q211" s="39"/>
      <c r="R211" s="39"/>
      <c r="S211" s="39"/>
      <c r="T211" s="39"/>
      <c r="U211" s="39" t="s">
        <v>33</v>
      </c>
      <c r="V211" s="39"/>
      <c r="W211" s="39"/>
      <c r="X211" s="36"/>
      <c r="Y211" s="36"/>
      <c r="Z211" s="36"/>
      <c r="AA211" s="36"/>
      <c r="AB211" s="36"/>
      <c r="AC211" s="36"/>
    </row>
    <row r="212" spans="2:29" ht="15" customHeight="1">
      <c r="B212" s="40" t="s">
        <v>72</v>
      </c>
      <c r="C212" s="36"/>
      <c r="F212" s="42"/>
      <c r="G212" s="36"/>
      <c r="H212" s="36"/>
      <c r="I212" s="42"/>
      <c r="J212" s="42"/>
      <c r="K212" s="42" t="s">
        <v>35</v>
      </c>
      <c r="L212" s="36"/>
      <c r="M212" s="36"/>
      <c r="N212" s="36"/>
      <c r="O212" s="36"/>
      <c r="P212" s="42"/>
      <c r="Q212" s="42"/>
      <c r="R212" s="42"/>
      <c r="S212" s="42"/>
      <c r="T212" s="42"/>
      <c r="U212" s="42" t="s">
        <v>73</v>
      </c>
      <c r="V212" s="42"/>
      <c r="W212" s="42"/>
      <c r="X212" s="36"/>
      <c r="Y212" s="36"/>
      <c r="Z212" s="36"/>
      <c r="AA212" s="36"/>
      <c r="AB212" s="36"/>
      <c r="AC212" s="36"/>
    </row>
  </sheetData>
  <mergeCells count="38">
    <mergeCell ref="P205:Q205"/>
    <mergeCell ref="AB205:AC205"/>
    <mergeCell ref="R205:S205"/>
    <mergeCell ref="T205:U205"/>
    <mergeCell ref="V205:W205"/>
    <mergeCell ref="X205:Y205"/>
    <mergeCell ref="Z205:AA205"/>
    <mergeCell ref="F205:G205"/>
    <mergeCell ref="Z11:AA11"/>
    <mergeCell ref="P11:Q11"/>
    <mergeCell ref="R11:S11"/>
    <mergeCell ref="T11:U11"/>
    <mergeCell ref="V11:W11"/>
    <mergeCell ref="X11:Y11"/>
    <mergeCell ref="F11:G11"/>
    <mergeCell ref="H11:I11"/>
    <mergeCell ref="J11:K11"/>
    <mergeCell ref="L11:M11"/>
    <mergeCell ref="N11:O11"/>
    <mergeCell ref="H205:I205"/>
    <mergeCell ref="J205:K205"/>
    <mergeCell ref="L205:M205"/>
    <mergeCell ref="N205:O205"/>
    <mergeCell ref="A1:AC1"/>
    <mergeCell ref="A2:AC2"/>
    <mergeCell ref="A4:AC4"/>
    <mergeCell ref="A5:AC5"/>
    <mergeCell ref="A9:A12"/>
    <mergeCell ref="B9:B12"/>
    <mergeCell ref="C9:C12"/>
    <mergeCell ref="D9:D12"/>
    <mergeCell ref="E9:E12"/>
    <mergeCell ref="F9:AC9"/>
    <mergeCell ref="AB11:AC11"/>
    <mergeCell ref="F10:K10"/>
    <mergeCell ref="L10:Q10"/>
    <mergeCell ref="R10:W10"/>
    <mergeCell ref="X10:AC10"/>
  </mergeCells>
  <pageMargins left="0.47244094488188981" right="0" top="0.59055118110236227" bottom="0.31496062992125984" header="0.51181102362204722" footer="0.19685039370078741"/>
  <pageSetup paperSize="5" scale="85" orientation="landscape" horizontalDpi="300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APP</vt:lpstr>
      <vt:lpstr>PPMP-Admin</vt:lpstr>
      <vt:lpstr>PPMP-finance</vt:lpstr>
      <vt:lpstr>PPMP-Engg</vt:lpstr>
      <vt:lpstr>PPMP-Prod</vt:lpstr>
      <vt:lpstr>APP!Print_Titles</vt:lpstr>
      <vt:lpstr>'PPMP-Admin'!Print_Titles</vt:lpstr>
      <vt:lpstr>'PPMP-Engg'!Print_Titles</vt:lpstr>
      <vt:lpstr>'PPMP-finance'!Print_Titles</vt:lpstr>
      <vt:lpstr>'PPMP-Prod'!Print_Titles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2020-06-04T08:05:41Z</cp:lastPrinted>
  <dcterms:created xsi:type="dcterms:W3CDTF">2017-11-13T14:31:38Z</dcterms:created>
  <dcterms:modified xsi:type="dcterms:W3CDTF">2020-06-04T08:06:11Z</dcterms:modified>
</cp:coreProperties>
</file>