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AGO backup 2022 July\Alona 2023\"/>
    </mc:Choice>
  </mc:AlternateContent>
  <bookViews>
    <workbookView xWindow="0" yWindow="0" windowWidth="10395" windowHeight="7950" activeTab="2"/>
  </bookViews>
  <sheets>
    <sheet name="BWD(Agusan) Inventory" sheetId="1" r:id="rId1"/>
    <sheet name="FOI Registry_Template" sheetId="3" state="hidden" r:id="rId2"/>
    <sheet name="BWD (Agusan) Registry" sheetId="4" r:id="rId3"/>
    <sheet name="FOI Summary_Template" sheetId="5" state="hidden" r:id="rId4"/>
    <sheet name="BWD (Agusan) Summary" sheetId="6" r:id="rId5"/>
  </sheets>
  <calcPr calcId="162913"/>
</workbook>
</file>

<file path=xl/calcChain.xml><?xml version="1.0" encoding="utf-8"?>
<calcChain xmlns="http://schemas.openxmlformats.org/spreadsheetml/2006/main">
  <c r="S164" i="4" l="1"/>
  <c r="S33" i="6"/>
  <c r="R159" i="4"/>
  <c r="R151" i="4"/>
  <c r="R152" i="4"/>
  <c r="R153" i="4"/>
  <c r="R154" i="4"/>
  <c r="R155" i="4"/>
  <c r="R156" i="4"/>
  <c r="R157" i="4"/>
  <c r="R158" i="4"/>
  <c r="R160" i="4"/>
  <c r="R161" i="4"/>
  <c r="R162" i="4"/>
  <c r="R163" i="4"/>
  <c r="R164" i="4"/>
  <c r="R150" i="4"/>
  <c r="R165" i="4"/>
  <c r="R175" i="4"/>
  <c r="R166" i="4"/>
  <c r="R167" i="4"/>
  <c r="R168" i="4"/>
  <c r="R169" i="4"/>
  <c r="R170" i="4"/>
  <c r="R171" i="4"/>
  <c r="R172" i="4"/>
  <c r="R173" i="4"/>
  <c r="R174" i="4"/>
  <c r="Y36" i="6"/>
  <c r="Q36" i="6"/>
  <c r="P36" i="6"/>
  <c r="O36" i="6"/>
  <c r="N36" i="6"/>
  <c r="M36" i="6"/>
  <c r="L36" i="6"/>
  <c r="K36" i="6"/>
  <c r="J36" i="6"/>
  <c r="I36" i="6"/>
  <c r="H36" i="6"/>
  <c r="Y35" i="6"/>
  <c r="X35" i="6" s="1"/>
  <c r="W35" i="6" s="1"/>
  <c r="V35" i="6" s="1"/>
  <c r="U35" i="6" s="1"/>
  <c r="T35" i="6" s="1"/>
  <c r="Y34" i="6"/>
  <c r="X34" i="6" s="1"/>
  <c r="W34" i="6" s="1"/>
  <c r="V34" i="6" s="1"/>
  <c r="U34" i="6" s="1"/>
  <c r="T34" i="6" s="1"/>
  <c r="Y33" i="6"/>
  <c r="X33" i="6"/>
  <c r="W33" i="6" s="1"/>
  <c r="V33" i="6" s="1"/>
  <c r="U33" i="6" s="1"/>
  <c r="T33" i="6" s="1"/>
  <c r="Y32" i="6"/>
  <c r="X32" i="6"/>
  <c r="X36" i="6" s="1"/>
  <c r="W32" i="6"/>
  <c r="V32" i="6" s="1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6" i="4"/>
  <c r="H128" i="4"/>
  <c r="H127" i="4"/>
  <c r="U32" i="6" l="1"/>
  <c r="V36" i="6"/>
  <c r="W36" i="6"/>
  <c r="Q30" i="6"/>
  <c r="P30" i="6"/>
  <c r="O30" i="6"/>
  <c r="N30" i="6"/>
  <c r="M30" i="6"/>
  <c r="L30" i="6"/>
  <c r="K30" i="6"/>
  <c r="J30" i="6"/>
  <c r="I30" i="6"/>
  <c r="H30" i="6"/>
  <c r="Y29" i="6"/>
  <c r="X29" i="6"/>
  <c r="W29" i="6"/>
  <c r="V29" i="6" s="1"/>
  <c r="U29" i="6" s="1"/>
  <c r="T29" i="6" s="1"/>
  <c r="S29" i="6" s="1"/>
  <c r="Y28" i="6"/>
  <c r="X28" i="6"/>
  <c r="W28" i="6"/>
  <c r="V28" i="6"/>
  <c r="U28" i="6" s="1"/>
  <c r="T28" i="6" s="1"/>
  <c r="S28" i="6" s="1"/>
  <c r="Y27" i="6"/>
  <c r="X27" i="6" s="1"/>
  <c r="W27" i="6" s="1"/>
  <c r="V27" i="6" s="1"/>
  <c r="U27" i="6" s="1"/>
  <c r="T27" i="6" s="1"/>
  <c r="S27" i="6" s="1"/>
  <c r="Y26" i="6"/>
  <c r="Y30" i="6" s="1"/>
  <c r="X26" i="6"/>
  <c r="W26" i="6" s="1"/>
  <c r="Q24" i="6"/>
  <c r="P24" i="6"/>
  <c r="O24" i="6"/>
  <c r="N24" i="6"/>
  <c r="M24" i="6"/>
  <c r="L24" i="6"/>
  <c r="K24" i="6"/>
  <c r="J24" i="6"/>
  <c r="I24" i="6"/>
  <c r="H24" i="6"/>
  <c r="Y23" i="6"/>
  <c r="X23" i="6"/>
  <c r="W23" i="6" s="1"/>
  <c r="V23" i="6" s="1"/>
  <c r="U23" i="6" s="1"/>
  <c r="T23" i="6" s="1"/>
  <c r="S23" i="6" s="1"/>
  <c r="Y22" i="6"/>
  <c r="X22" i="6"/>
  <c r="W22" i="6"/>
  <c r="V22" i="6" s="1"/>
  <c r="U22" i="6" s="1"/>
  <c r="T22" i="6" s="1"/>
  <c r="S22" i="6" s="1"/>
  <c r="Y21" i="6"/>
  <c r="X21" i="6"/>
  <c r="W21" i="6"/>
  <c r="V21" i="6"/>
  <c r="U21" i="6" s="1"/>
  <c r="T21" i="6" s="1"/>
  <c r="S21" i="6" s="1"/>
  <c r="Y20" i="6"/>
  <c r="X20" i="6" s="1"/>
  <c r="P18" i="6"/>
  <c r="O18" i="6"/>
  <c r="N18" i="6"/>
  <c r="M18" i="6"/>
  <c r="L18" i="6"/>
  <c r="K18" i="6"/>
  <c r="J18" i="6"/>
  <c r="I18" i="6"/>
  <c r="H18" i="6"/>
  <c r="Y16" i="6"/>
  <c r="X16" i="6" s="1"/>
  <c r="W16" i="6" s="1"/>
  <c r="V16" i="6" s="1"/>
  <c r="U16" i="6" s="1"/>
  <c r="T16" i="6" s="1"/>
  <c r="S16" i="6" s="1"/>
  <c r="Q16" i="6"/>
  <c r="Y15" i="6"/>
  <c r="X15" i="6" s="1"/>
  <c r="W15" i="6" s="1"/>
  <c r="V15" i="6" s="1"/>
  <c r="U15" i="6" s="1"/>
  <c r="T15" i="6" s="1"/>
  <c r="S15" i="6" s="1"/>
  <c r="Q15" i="6"/>
  <c r="Y14" i="6"/>
  <c r="X14" i="6" s="1"/>
  <c r="Q14" i="6"/>
  <c r="Q18" i="6" s="1"/>
  <c r="Y12" i="6"/>
  <c r="Q12" i="6"/>
  <c r="P12" i="6"/>
  <c r="O12" i="6"/>
  <c r="N12" i="6"/>
  <c r="M12" i="6"/>
  <c r="L12" i="6"/>
  <c r="K12" i="6"/>
  <c r="J12" i="6"/>
  <c r="I12" i="6"/>
  <c r="H12" i="6"/>
  <c r="Y10" i="6"/>
  <c r="X10" i="6"/>
  <c r="X12" i="6" s="1"/>
  <c r="W10" i="6"/>
  <c r="W12" i="6" s="1"/>
  <c r="V10" i="6"/>
  <c r="I6" i="6"/>
  <c r="H6" i="6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6" i="4"/>
  <c r="T32" i="6" l="1"/>
  <c r="U36" i="6"/>
  <c r="U10" i="6"/>
  <c r="V12" i="6"/>
  <c r="W20" i="6"/>
  <c r="X24" i="6"/>
  <c r="V26" i="6"/>
  <c r="W30" i="6"/>
  <c r="W14" i="6"/>
  <c r="X18" i="6"/>
  <c r="Y18" i="6"/>
  <c r="Y24" i="6"/>
  <c r="X30" i="6"/>
  <c r="T36" i="6" l="1"/>
  <c r="S32" i="6"/>
  <c r="S36" i="6" s="1"/>
  <c r="V20" i="6"/>
  <c r="W24" i="6"/>
  <c r="W18" i="6"/>
  <c r="V14" i="6"/>
  <c r="U26" i="6"/>
  <c r="V30" i="6"/>
  <c r="T10" i="6"/>
  <c r="U12" i="6"/>
  <c r="V18" i="6" l="1"/>
  <c r="U14" i="6"/>
  <c r="T12" i="6"/>
  <c r="S10" i="6"/>
  <c r="S12" i="6" s="1"/>
  <c r="U30" i="6"/>
  <c r="T26" i="6"/>
  <c r="V24" i="6"/>
  <c r="U20" i="6"/>
  <c r="T20" i="6" l="1"/>
  <c r="U24" i="6"/>
  <c r="S26" i="6"/>
  <c r="S30" i="6" s="1"/>
  <c r="T30" i="6"/>
  <c r="T14" i="6"/>
  <c r="U18" i="6"/>
  <c r="S14" i="6" l="1"/>
  <c r="S18" i="6" s="1"/>
  <c r="T18" i="6"/>
  <c r="S20" i="6"/>
  <c r="S24" i="6" s="1"/>
  <c r="T24" i="6"/>
</calcChain>
</file>

<file path=xl/sharedStrings.xml><?xml version="1.0" encoding="utf-8"?>
<sst xmlns="http://schemas.openxmlformats.org/spreadsheetml/2006/main" count="2559" uniqueCount="414">
  <si>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</si>
  <si>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</si>
  <si>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</si>
  <si>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</si>
  <si>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</si>
  <si>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</si>
  <si>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</si>
  <si>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</si>
  <si>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</si>
  <si>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</si>
  <si>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</si>
  <si>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</si>
  <si>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</si>
  <si>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</si>
  <si>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</si>
  <si>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</si>
  <si>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</si>
  <si>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</si>
  <si>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</si>
  <si>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</si>
  <si>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</si>
  <si>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</si>
  <si>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PDF</t>
  </si>
  <si>
    <t>Public</t>
  </si>
  <si>
    <t>Annually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</si>
  <si>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</si>
  <si>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</si>
  <si>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</si>
  <si>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</si>
  <si>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</si>
  <si>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</si>
  <si>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</si>
  <si>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</si>
  <si>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</si>
  <si>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</si>
  <si>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</si>
  <si>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</si>
  <si>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</si>
  <si>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</si>
  <si>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</si>
  <si>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  <family val="2"/>
      </rPr>
      <t xml:space="preserve">if request was lodged through </t>
    </r>
    <r>
      <rPr>
        <b/>
        <i/>
        <sz val="10"/>
        <color rgb="FF000000"/>
        <rFont val="Arial"/>
        <family val="2"/>
      </rPr>
      <t>eFOI</t>
    </r>
    <r>
      <rPr>
        <i/>
        <sz val="10"/>
        <color rgb="FF000000"/>
        <rFont val="Arial"/>
        <family val="2"/>
      </rPr>
      <t xml:space="preserve"> or </t>
    </r>
    <r>
      <rPr>
        <b/>
        <i/>
        <sz val="10"/>
        <color rgb="FF000000"/>
        <rFont val="Arial"/>
        <family val="2"/>
      </rPr>
      <t>standard</t>
    </r>
    <r>
      <rPr>
        <i/>
        <sz val="10"/>
        <color rgb="FF000000"/>
        <rFont val="Arial"/>
        <family val="2"/>
      </rPr>
      <t xml:space="preserve"> (paper-based)</t>
    </r>
  </si>
  <si>
    <r>
      <rPr>
        <i/>
        <sz val="10"/>
        <color rgb="FF000000"/>
        <rFont val="Arial"/>
        <family val="2"/>
      </rPr>
      <t xml:space="preserve">date request was lodged by requesting party </t>
    </r>
    <r>
      <rPr>
        <b/>
        <i/>
        <sz val="10"/>
        <color rgb="FF000000"/>
        <rFont val="Arial"/>
        <family val="2"/>
      </rPr>
      <t>(YYYY-MM-DD)</t>
    </r>
  </si>
  <si>
    <t>title of information requested</t>
  </si>
  <si>
    <r>
      <rPr>
        <i/>
        <sz val="10"/>
        <color rgb="FF000000"/>
        <rFont val="Arial"/>
        <family val="2"/>
      </rPr>
      <t xml:space="preserve">if the agency requested for extension or additional 20 working days </t>
    </r>
    <r>
      <rPr>
        <b/>
        <i/>
        <sz val="10"/>
        <color rgb="FF000000"/>
        <rFont val="Arial"/>
        <family val="2"/>
      </rPr>
      <t xml:space="preserve">(YES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</si>
  <si>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>status of request</t>
  </si>
  <si>
    <r>
      <rPr>
        <i/>
        <sz val="10"/>
        <color rgb="FF000000"/>
        <rFont val="Arial"/>
        <family val="2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  <family val="2"/>
      </rPr>
      <t>ONGOING</t>
    </r>
  </si>
  <si>
    <r>
      <rPr>
        <i/>
        <sz val="10"/>
        <color rgb="FF000000"/>
        <rFont val="Arial"/>
        <family val="2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  <family val="2"/>
      </rPr>
      <t>0</t>
    </r>
  </si>
  <si>
    <r>
      <rPr>
        <i/>
        <sz val="10"/>
        <color rgb="FF000000"/>
        <rFont val="Arial"/>
        <family val="2"/>
      </rPr>
      <t xml:space="preserve">fees paid by the requesting party for facilitation of request; if none, indicate </t>
    </r>
    <r>
      <rPr>
        <b/>
        <i/>
        <sz val="10"/>
        <color rgb="FF000000"/>
        <rFont val="Arial"/>
        <family val="2"/>
      </rPr>
      <t>FREE</t>
    </r>
  </si>
  <si>
    <r>
      <rPr>
        <i/>
        <sz val="10"/>
        <color rgb="FF000000"/>
        <rFont val="Arial"/>
        <family val="2"/>
      </rPr>
      <t>If the requesting party or any other citizen filed an appeal for the specific request (</t>
    </r>
    <r>
      <rPr>
        <b/>
        <i/>
        <sz val="10"/>
        <color rgb="FF000000"/>
        <rFont val="Arial"/>
        <family val="2"/>
      </rPr>
      <t xml:space="preserve">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</si>
  <si>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 xml:space="preserve">Are you satisfied with the handling of your FOI request? </t>
  </si>
  <si>
    <t>For unsuccessful request, are you satisfied with the reason provided?</t>
  </si>
  <si>
    <t xml:space="preserve">For successful request, was the response you received easy to understand?
</t>
  </si>
  <si>
    <t>Did you feel that we communicated with you effectively, from start to finish?</t>
  </si>
  <si>
    <t>Is there anything we could do to improve our service in the future?</t>
  </si>
  <si>
    <t>Additional details about the request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</si>
  <si>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</si>
  <si>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</si>
  <si>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</si>
  <si>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</si>
  <si>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</si>
  <si>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</si>
  <si>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</si>
  <si>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</si>
  <si>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</si>
  <si>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</si>
  <si>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</si>
  <si>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</si>
  <si>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</si>
  <si>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</si>
  <si>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</si>
  <si>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</si>
  <si>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</si>
  <si>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r>
      <rPr>
        <i/>
        <sz val="10"/>
        <color rgb="FF000000"/>
        <rFont val="Arial"/>
        <family val="2"/>
      </rPr>
      <t xml:space="preserve">if request was lodged through </t>
    </r>
    <r>
      <rPr>
        <b/>
        <i/>
        <sz val="10"/>
        <color rgb="FF000000"/>
        <rFont val="Arial"/>
        <family val="2"/>
      </rPr>
      <t>eFOI</t>
    </r>
    <r>
      <rPr>
        <i/>
        <sz val="10"/>
        <color rgb="FF000000"/>
        <rFont val="Arial"/>
        <family val="2"/>
      </rPr>
      <t xml:space="preserve"> or </t>
    </r>
    <r>
      <rPr>
        <b/>
        <i/>
        <sz val="10"/>
        <color rgb="FF000000"/>
        <rFont val="Arial"/>
        <family val="2"/>
      </rPr>
      <t>standard</t>
    </r>
    <r>
      <rPr>
        <i/>
        <sz val="10"/>
        <color rgb="FF000000"/>
        <rFont val="Arial"/>
        <family val="2"/>
      </rPr>
      <t xml:space="preserve"> (paper-based)</t>
    </r>
  </si>
  <si>
    <r>
      <rPr>
        <i/>
        <sz val="10"/>
        <color rgb="FF000000"/>
        <rFont val="Arial"/>
        <family val="2"/>
      </rPr>
      <t xml:space="preserve">date request was lodged by requesting party </t>
    </r>
    <r>
      <rPr>
        <b/>
        <i/>
        <sz val="10"/>
        <color rgb="FF000000"/>
        <rFont val="Arial"/>
        <family val="2"/>
      </rPr>
      <t>(YYYY-MM-DD)</t>
    </r>
  </si>
  <si>
    <r>
      <rPr>
        <i/>
        <sz val="10"/>
        <color rgb="FF000000"/>
        <rFont val="Arial"/>
        <family val="2"/>
      </rPr>
      <t xml:space="preserve">if the agency requested for extension or additional 20 working days </t>
    </r>
    <r>
      <rPr>
        <b/>
        <i/>
        <sz val="10"/>
        <color rgb="FF000000"/>
        <rFont val="Arial"/>
        <family val="2"/>
      </rPr>
      <t xml:space="preserve">(YES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</si>
  <si>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r>
      <rPr>
        <i/>
        <sz val="10"/>
        <color rgb="FF000000"/>
        <rFont val="Arial"/>
        <family val="2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  <family val="2"/>
      </rPr>
      <t>ONGOING</t>
    </r>
  </si>
  <si>
    <t>number of working days in facilitating the request</t>
  </si>
  <si>
    <r>
      <rPr>
        <i/>
        <sz val="10"/>
        <color rgb="FF000000"/>
        <rFont val="Arial"/>
        <family val="2"/>
      </rPr>
      <t xml:space="preserve">fees paid by the requesting party for facilitation of request; if none, indicate </t>
    </r>
    <r>
      <rPr>
        <b/>
        <i/>
        <sz val="10"/>
        <color rgb="FF000000"/>
        <rFont val="Arial"/>
        <family val="2"/>
      </rPr>
      <t>FREE</t>
    </r>
  </si>
  <si>
    <r>
      <rPr>
        <i/>
        <sz val="10"/>
        <color rgb="FF000000"/>
        <rFont val="Arial"/>
        <family val="2"/>
      </rPr>
      <t>If the requesting party or any other citizen filed an appeal for the specific request (</t>
    </r>
    <r>
      <rPr>
        <b/>
        <i/>
        <sz val="10"/>
        <color rgb="FF000000"/>
        <rFont val="Arial"/>
        <family val="2"/>
      </rPr>
      <t xml:space="preserve">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</si>
  <si>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>eFOI</t>
  </si>
  <si>
    <t>NO</t>
  </si>
  <si>
    <t>Closed</t>
  </si>
  <si>
    <t>FREE</t>
  </si>
  <si>
    <t>No</t>
  </si>
  <si>
    <t>Successful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</si>
  <si>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</si>
  <si>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</si>
  <si>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</si>
  <si>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</si>
  <si>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</si>
  <si>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</si>
  <si>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</si>
  <si>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</si>
  <si>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</si>
  <si>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</si>
  <si>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Average Feedback Score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</si>
  <si>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</si>
  <si>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</si>
  <si>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</si>
  <si>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</si>
  <si>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</si>
  <si>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</si>
  <si>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</si>
  <si>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</si>
  <si>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</si>
  <si>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</si>
  <si>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</si>
  <si>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</si>
  <si>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</si>
  <si>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</si>
  <si>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</si>
  <si>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</si>
  <si>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</si>
  <si>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</si>
  <si>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</si>
  <si>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</si>
  <si>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</si>
  <si>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</si>
  <si>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</si>
  <si>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</si>
  <si>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</si>
  <si>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</si>
  <si>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rFont val="Arial"/>
        <family val="2"/>
      </rPr>
      <t>total number of processing days</t>
    </r>
    <r>
      <rPr>
        <i/>
        <sz val="10"/>
        <rFont val="Arial"/>
        <family val="2"/>
      </rPr>
      <t xml:space="preserve"> over the </t>
    </r>
    <r>
      <rPr>
        <b/>
        <i/>
        <sz val="10"/>
        <rFont val="Arial"/>
        <family val="2"/>
      </rPr>
      <t>total number of processed requests</t>
    </r>
    <r>
      <rPr>
        <i/>
        <sz val="10"/>
        <rFont val="Arial"/>
        <family val="2"/>
      </rPr>
      <t xml:space="preserve"> for the period of coverage (do not include ongoing requests)</t>
    </r>
  </si>
  <si>
    <r>
      <rPr>
        <i/>
        <sz val="10"/>
        <rFont val="Arial"/>
        <family val="2"/>
      </rPr>
      <t xml:space="preserve">Average score given by the requesting party through the feedback survey </t>
    </r>
    <r>
      <rPr>
        <b/>
        <i/>
        <sz val="10"/>
        <rFont val="Arial"/>
        <family val="2"/>
      </rPr>
      <t>(sum of the total score then divided by 4)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</si>
  <si>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</si>
  <si>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</si>
  <si>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</si>
  <si>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</si>
  <si>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</si>
  <si>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</si>
  <si>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2021-Q1</t>
  </si>
  <si>
    <t>2021-Q2</t>
  </si>
  <si>
    <t>2021-Q3</t>
  </si>
  <si>
    <t>2021-Q4</t>
  </si>
  <si>
    <r>
      <rPr>
        <b/>
        <i/>
        <sz val="10"/>
        <rFont val="Arial"/>
        <family val="2"/>
      </rPr>
      <t>total number of processing days</t>
    </r>
    <r>
      <rPr>
        <i/>
        <sz val="10"/>
        <rFont val="Arial"/>
        <family val="2"/>
      </rPr>
      <t xml:space="preserve"> over the </t>
    </r>
    <r>
      <rPr>
        <b/>
        <i/>
        <sz val="10"/>
        <rFont val="Arial"/>
        <family val="2"/>
      </rPr>
      <t>total number of processed requests</t>
    </r>
    <r>
      <rPr>
        <i/>
        <sz val="10"/>
        <rFont val="Arial"/>
        <family val="2"/>
      </rPr>
      <t xml:space="preserve"> for the period of coverage (do not include ongoing requests)</t>
    </r>
  </si>
  <si>
    <r>
      <rPr>
        <i/>
        <sz val="10"/>
        <rFont val="Arial"/>
        <family val="2"/>
      </rPr>
      <t xml:space="preserve">Average score given by the requesting party through the feedback survey </t>
    </r>
    <r>
      <rPr>
        <b/>
        <i/>
        <sz val="10"/>
        <rFont val="Arial"/>
        <family val="2"/>
      </rPr>
      <t>(sum of the total score then divided by 4)</t>
    </r>
  </si>
  <si>
    <t>Presidential Communications Operations Office</t>
  </si>
  <si>
    <t>Citizen's Charter</t>
  </si>
  <si>
    <t>A detailed guidelines of the frontline services of Buenavista Water District. This includes   the procedures of every every services and corresponding time to accomplish the requested/availed services.</t>
  </si>
  <si>
    <t>http://buenawater.gov.ph/wp-content/uploads/2018/09/bwd_citizensCharter.jpg</t>
  </si>
  <si>
    <t xml:space="preserve">BWD </t>
  </si>
  <si>
    <t>Admin Section</t>
  </si>
  <si>
    <t>A detailed guidelines and procedures to access information in the BWD in compliance with EO No. 2 s. 2016</t>
  </si>
  <si>
    <t>http://buenawater.gov.ph/wp-content/uploads/foi/FOI%20Peoples%20Manual%202017%20final.pdf</t>
  </si>
  <si>
    <t xml:space="preserve">Annual Report </t>
  </si>
  <si>
    <t xml:space="preserve">Annual report of accomplishments of BWD </t>
  </si>
  <si>
    <t>http://buenawater.gov.ph/wp-content/uploads/2018/03/2017AnnualReport_final_with_annexes.pdf</t>
  </si>
  <si>
    <t>Finance /Admin/ Engineering  Section</t>
  </si>
  <si>
    <t xml:space="preserve">Operations Manual </t>
  </si>
  <si>
    <t xml:space="preserve">Contains the general information about the agency, its primary functions, mandates, operating procedures and organization. </t>
  </si>
  <si>
    <t>http://buenawater.gov.ph/wp-content/uploads/transparency_seal/pdfs/BWD%20Operations%20Manual%20Revised%20August%202017%20final.pdf</t>
  </si>
  <si>
    <t xml:space="preserve">Monthly Data sheet </t>
  </si>
  <si>
    <t xml:space="preserve">Monthly reports of BWD consistig of Total Active/billed Connections; financial viability, personnel complements, water quality, etc.  </t>
  </si>
  <si>
    <t>http://buenawater.gov.ph/wp-content/uploads/2018/09/MDS-July.pdf</t>
  </si>
  <si>
    <t>Finance /Admin/ Engineering/ Production   Section</t>
  </si>
  <si>
    <t xml:space="preserve">Financial Statements </t>
  </si>
  <si>
    <t xml:space="preserve">Reports cotaining Cash Flow, Balance Sheet and Income Statements </t>
  </si>
  <si>
    <t>http://buenawater.gov.ph/wp-content/uploads/transparency_seal/pdfs/FS%202017%203%20Quarters.pdf</t>
  </si>
  <si>
    <t xml:space="preserve">Finance &amp; Commercial Section </t>
  </si>
  <si>
    <t xml:space="preserve">Monthly </t>
  </si>
  <si>
    <t>OPCR/ IPCR</t>
  </si>
  <si>
    <t xml:space="preserve">Reports on Targets and Accomplishment of Personnel </t>
  </si>
  <si>
    <t>Semi-annual</t>
  </si>
  <si>
    <t>201 Files of Employees</t>
  </si>
  <si>
    <t>Files of Permanent, Co-Terminus personnel containing appointments, certificates of trainings.seminars, PDF, etc.</t>
  </si>
  <si>
    <t xml:space="preserve">Annually </t>
  </si>
  <si>
    <t xml:space="preserve">Bacteriological Test </t>
  </si>
  <si>
    <t xml:space="preserve">Result of laboratory test of water samples </t>
  </si>
  <si>
    <t xml:space="preserve">http://buenawater.gov.ph/wp-content/uploads/2017/images_pdfs/bacte_test_2017/september.pdf/ </t>
  </si>
  <si>
    <t xml:space="preserve">Production &amp; Water Quality Section </t>
  </si>
  <si>
    <t xml:space="preserve">Physical-Chemical Examination </t>
  </si>
  <si>
    <t>http://buenawater.gov.ph/wp-content/uploads/2017/images_pdfs/Phychem/Sept_PS3.pdf</t>
  </si>
  <si>
    <t xml:space="preserve">Bidding Documents </t>
  </si>
  <si>
    <t xml:space="preserve">Requirements before purchase of any items in the government </t>
  </si>
  <si>
    <t>http://buenawater.gov.ph/wp-content/uploads/2018/07/Invitation-to-Bid.pdf</t>
  </si>
  <si>
    <t xml:space="preserve">Finance / Admin. Section </t>
  </si>
  <si>
    <t>As needed</t>
  </si>
  <si>
    <t xml:space="preserve">Equipment anad Supplies Inventory </t>
  </si>
  <si>
    <t xml:space="preserve">List of supplies and equipment </t>
  </si>
  <si>
    <t xml:space="preserve">Plantilla of Personnel </t>
  </si>
  <si>
    <t xml:space="preserve">Itemize personnel appropriation </t>
  </si>
  <si>
    <t xml:space="preserve">Contracts </t>
  </si>
  <si>
    <t>Formal and legal binding document entered by and between BWD and concerned person/ agency</t>
  </si>
  <si>
    <t xml:space="preserve">MOA </t>
  </si>
  <si>
    <t xml:space="preserve">Agreements between BWD and other government/private agencies </t>
  </si>
  <si>
    <t xml:space="preserve">Map of Existing Pipelines </t>
  </si>
  <si>
    <t xml:space="preserve">Map showing BWD distribution lines and its sizes. </t>
  </si>
  <si>
    <t>2017-001</t>
  </si>
  <si>
    <t>2018-001</t>
  </si>
  <si>
    <t>2018-002</t>
  </si>
  <si>
    <t>2018-003</t>
  </si>
  <si>
    <t>2018-004</t>
  </si>
  <si>
    <t>2018-005</t>
  </si>
  <si>
    <t>2018-006</t>
  </si>
  <si>
    <t>2018-007</t>
  </si>
  <si>
    <t>2018-008</t>
  </si>
  <si>
    <t>2018-009</t>
  </si>
  <si>
    <t>2018-010</t>
  </si>
  <si>
    <t>2018-011</t>
  </si>
  <si>
    <t>2018-012</t>
  </si>
  <si>
    <t>2018-013</t>
  </si>
  <si>
    <t>2018-014</t>
  </si>
  <si>
    <t>2018-015</t>
  </si>
  <si>
    <t>2018-016</t>
  </si>
  <si>
    <t>2018-017</t>
  </si>
  <si>
    <t>2018-018</t>
  </si>
  <si>
    <t>2018-019</t>
  </si>
  <si>
    <t>2018-020</t>
  </si>
  <si>
    <t>2018-021</t>
  </si>
  <si>
    <t>2018-022</t>
  </si>
  <si>
    <t>2018-023</t>
  </si>
  <si>
    <t>2018-024</t>
  </si>
  <si>
    <t>2018-025</t>
  </si>
  <si>
    <t>2018-026</t>
  </si>
  <si>
    <t>2018-027</t>
  </si>
  <si>
    <t>2018-028</t>
  </si>
  <si>
    <t>2018-029</t>
  </si>
  <si>
    <t>2018-030</t>
  </si>
  <si>
    <t>2018-031</t>
  </si>
  <si>
    <t>2018-032</t>
  </si>
  <si>
    <t>2019-001</t>
  </si>
  <si>
    <t>2019-002</t>
  </si>
  <si>
    <t>2019-003</t>
  </si>
  <si>
    <t>2019-004</t>
  </si>
  <si>
    <t>2019-005</t>
  </si>
  <si>
    <t>2019-006</t>
  </si>
  <si>
    <t>2019-007</t>
  </si>
  <si>
    <t>2019-008</t>
  </si>
  <si>
    <t>2019-009</t>
  </si>
  <si>
    <t>2019-010</t>
  </si>
  <si>
    <t>2019-011</t>
  </si>
  <si>
    <t>2019-012</t>
  </si>
  <si>
    <t>2019-013</t>
  </si>
  <si>
    <t>2019-014</t>
  </si>
  <si>
    <t>2019-015</t>
  </si>
  <si>
    <t>2019-016</t>
  </si>
  <si>
    <t>2019-017</t>
  </si>
  <si>
    <t>2019-018</t>
  </si>
  <si>
    <t>2019-019</t>
  </si>
  <si>
    <t>2019-020</t>
  </si>
  <si>
    <t>2019-021</t>
  </si>
  <si>
    <t>2019-022</t>
  </si>
  <si>
    <t>2019-023</t>
  </si>
  <si>
    <t>2019-024</t>
  </si>
  <si>
    <t>2019-025</t>
  </si>
  <si>
    <t>2019-026</t>
  </si>
  <si>
    <t>2019-027</t>
  </si>
  <si>
    <t>2019-028</t>
  </si>
  <si>
    <t>2019-029</t>
  </si>
  <si>
    <t>2019-030</t>
  </si>
  <si>
    <t>2019-031</t>
  </si>
  <si>
    <t>2019-032</t>
  </si>
  <si>
    <t>2019-033</t>
  </si>
  <si>
    <t>2019-034</t>
  </si>
  <si>
    <t>2019-035</t>
  </si>
  <si>
    <t>2019-036</t>
  </si>
  <si>
    <t>2019-037</t>
  </si>
  <si>
    <t>2019-038</t>
  </si>
  <si>
    <t>2019-039</t>
  </si>
  <si>
    <t>2019-040</t>
  </si>
  <si>
    <t>2019-041</t>
  </si>
  <si>
    <t>2019-042</t>
  </si>
  <si>
    <t>2019-043</t>
  </si>
  <si>
    <t>2019-044</t>
  </si>
  <si>
    <t>2019-045</t>
  </si>
  <si>
    <t>2019-046</t>
  </si>
  <si>
    <t>2019-047</t>
  </si>
  <si>
    <t>2019-048</t>
  </si>
  <si>
    <t>2019-049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</si>
  <si>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</si>
  <si>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</si>
  <si>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</si>
  <si>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</si>
  <si>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</si>
  <si>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</si>
  <si>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</si>
  <si>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</si>
  <si>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</si>
  <si>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</si>
  <si>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</si>
  <si>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</si>
  <si>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</si>
  <si>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</si>
  <si>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</si>
  <si>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</si>
  <si>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</si>
  <si>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</si>
  <si>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</si>
  <si>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</si>
  <si>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</si>
  <si>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</si>
  <si>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</si>
  <si>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</si>
  <si>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</si>
  <si>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</si>
  <si>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</si>
  <si>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</si>
  <si>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</si>
  <si>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</si>
  <si>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</si>
  <si>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</si>
  <si>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</si>
  <si>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</si>
  <si>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</si>
  <si>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</si>
  <si>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</si>
  <si>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</si>
  <si>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</si>
  <si>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</si>
  <si>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</si>
  <si>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 xml:space="preserve">Water Bill </t>
  </si>
  <si>
    <t xml:space="preserve">Statement of Account  </t>
  </si>
  <si>
    <t xml:space="preserve">Map/Site Development Plan PS # 5, Mechanical Plan </t>
  </si>
  <si>
    <t>Ledger</t>
  </si>
  <si>
    <t xml:space="preserve">Ledger </t>
  </si>
  <si>
    <t>BOD Resolution No. 14 s. 2004</t>
  </si>
  <si>
    <t xml:space="preserve">Statement of Account </t>
  </si>
  <si>
    <t xml:space="preserve">Water bill </t>
  </si>
  <si>
    <t xml:space="preserve">Photocopy of Voucher </t>
  </si>
  <si>
    <t xml:space="preserve">Service Application </t>
  </si>
  <si>
    <t xml:space="preserve">Certification </t>
  </si>
  <si>
    <t xml:space="preserve">Policy on Water Reconnection </t>
  </si>
  <si>
    <t>Summary of Billing / Ledger</t>
  </si>
  <si>
    <t xml:space="preserve">Promissory Note </t>
  </si>
  <si>
    <t xml:space="preserve">Certification of OR </t>
  </si>
  <si>
    <t xml:space="preserve">Ledger ( January to May) </t>
  </si>
  <si>
    <t>Ledger &amp; SOA</t>
  </si>
  <si>
    <t>Water Bill / Ledger</t>
  </si>
  <si>
    <t>Service Record</t>
  </si>
  <si>
    <t>Water Bill</t>
  </si>
  <si>
    <t>Certificate of Payment - HDMF</t>
  </si>
  <si>
    <t>Copy of BOD Res. 15 s. 2016</t>
  </si>
  <si>
    <t>1</t>
  </si>
  <si>
    <t xml:space="preserve">Standard </t>
  </si>
  <si>
    <t>Total No. of 2017 FOI Requests</t>
  </si>
  <si>
    <t>Total No. of 2018 FOI Requests</t>
  </si>
  <si>
    <t>Total No. of 2019 FOI Requests</t>
  </si>
  <si>
    <t>Total No. of 2020 FOI Requests</t>
  </si>
  <si>
    <t>Total No. of 2021 FOI Requests</t>
  </si>
  <si>
    <t>BWD</t>
  </si>
  <si>
    <t>GOCC</t>
  </si>
  <si>
    <t>N/A</t>
  </si>
  <si>
    <t>n/a</t>
  </si>
  <si>
    <t xml:space="preserve">Buenavista Water District </t>
  </si>
  <si>
    <t xml:space="preserve">Yes </t>
  </si>
  <si>
    <t xml:space="preserve">Internal </t>
  </si>
  <si>
    <r>
      <t xml:space="preserve">Whether the information is either of the following:
- </t>
    </r>
    <r>
      <rPr>
        <b/>
        <sz val="8"/>
        <color rgb="FF000000"/>
        <rFont val="Arial"/>
        <family val="2"/>
      </rPr>
      <t>public</t>
    </r>
    <r>
      <rPr>
        <sz val="8"/>
        <color rgb="FF000000"/>
        <rFont val="Arial"/>
        <family val="2"/>
      </rPr>
      <t xml:space="preserve">: info can be disclosed for public consumption regardless of identity
- </t>
    </r>
    <r>
      <rPr>
        <b/>
        <sz val="8"/>
        <color rgb="FF000000"/>
        <rFont val="Arial"/>
        <family val="2"/>
      </rPr>
      <t>exception</t>
    </r>
    <r>
      <rPr>
        <sz val="8"/>
        <color rgb="FF000000"/>
        <rFont val="Arial"/>
        <family val="2"/>
      </rPr>
      <t xml:space="preserve">: info is under the Exceptions List
- </t>
    </r>
    <r>
      <rPr>
        <b/>
        <sz val="8"/>
        <color rgb="FF000000"/>
        <rFont val="Arial"/>
        <family val="2"/>
      </rPr>
      <t>internal</t>
    </r>
    <r>
      <rPr>
        <sz val="8"/>
        <color rgb="FF000000"/>
        <rFont val="Arial"/>
        <family val="2"/>
      </rPr>
      <t xml:space="preserve">: info only for agency consumption
- </t>
    </r>
    <r>
      <rPr>
        <b/>
        <sz val="8"/>
        <color rgb="FF000000"/>
        <rFont val="Arial"/>
        <family val="2"/>
      </rPr>
      <t>with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fee</t>
    </r>
    <r>
      <rPr>
        <sz val="8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8"/>
        <color rgb="FF000000"/>
        <rFont val="Arial"/>
        <family val="2"/>
      </rPr>
      <t>limited</t>
    </r>
    <r>
      <rPr>
        <sz val="8"/>
        <color rgb="FF000000"/>
        <rFont val="Arial"/>
        <family val="2"/>
      </rPr>
      <t>: info, upon verification of the requesting party's identity, can only be disclosed to specific person/s and/or entity/ies</t>
    </r>
  </si>
  <si>
    <t>xls</t>
  </si>
  <si>
    <t>doc</t>
  </si>
  <si>
    <t xml:space="preserve">Freedom of Information  Manual </t>
  </si>
  <si>
    <t xml:space="preserve">Engineering/ Construction </t>
  </si>
  <si>
    <t>2022-Q1</t>
  </si>
  <si>
    <t>2022-1</t>
  </si>
  <si>
    <t>2022-Q2</t>
  </si>
  <si>
    <t>2022-2</t>
  </si>
  <si>
    <t xml:space="preserve">Service Request Copy </t>
  </si>
  <si>
    <t>2022-3</t>
  </si>
  <si>
    <t>2022-4</t>
  </si>
  <si>
    <t>2022-5</t>
  </si>
  <si>
    <t xml:space="preserve">Certificate of Adequate Water Supply </t>
  </si>
  <si>
    <t>2022-6</t>
  </si>
  <si>
    <t>2022-7</t>
  </si>
  <si>
    <t>22-03-00001</t>
  </si>
  <si>
    <t>22-03-00002</t>
  </si>
  <si>
    <t xml:space="preserve">Photocopy of Bacte Result </t>
  </si>
  <si>
    <t>22-03-00003</t>
  </si>
  <si>
    <t>22-03-00004</t>
  </si>
  <si>
    <t>22-05-00001</t>
  </si>
  <si>
    <t xml:space="preserve">Subsidiary Ledger </t>
  </si>
  <si>
    <t>22-05-00002</t>
  </si>
  <si>
    <t>List of No. of Households / Brgy</t>
  </si>
  <si>
    <t>22-06-00001</t>
  </si>
  <si>
    <t>22-06-00007</t>
  </si>
  <si>
    <t>22-06-00002</t>
  </si>
  <si>
    <t>22-06-00003</t>
  </si>
  <si>
    <t>22-06-00004</t>
  </si>
  <si>
    <t>22-06-00005</t>
  </si>
  <si>
    <t>22-06-00006</t>
  </si>
  <si>
    <t>22-07-00001</t>
  </si>
  <si>
    <t>22-07-00002</t>
  </si>
  <si>
    <t>22-07-00003</t>
  </si>
  <si>
    <t>22-07-00004</t>
  </si>
  <si>
    <t>22-07-00005</t>
  </si>
  <si>
    <t>22-07-00006</t>
  </si>
  <si>
    <t>22-08-00002</t>
  </si>
  <si>
    <t>22-08-00003</t>
  </si>
  <si>
    <t>22-08-00004</t>
  </si>
  <si>
    <t>22-08-00005</t>
  </si>
  <si>
    <t>22-08-00006</t>
  </si>
  <si>
    <t>22-08-00007</t>
  </si>
  <si>
    <t>22-08-00001</t>
  </si>
  <si>
    <t>22-09-00001</t>
  </si>
  <si>
    <t>22-09-00002</t>
  </si>
  <si>
    <t>22-09-00003</t>
  </si>
  <si>
    <t>22-09-00004</t>
  </si>
  <si>
    <t>22-09-00005</t>
  </si>
  <si>
    <t>22-09-00006</t>
  </si>
  <si>
    <t>2022-Q3</t>
  </si>
  <si>
    <t>2022-Q4</t>
  </si>
  <si>
    <t>22-10-00001</t>
  </si>
  <si>
    <t>22-10-00002</t>
  </si>
  <si>
    <t xml:space="preserve">Certificate of Water Supply ( Sacol ) </t>
  </si>
  <si>
    <t>Certificate of Water Supply ( Brgy. 1)</t>
  </si>
  <si>
    <t>22-10-00003</t>
  </si>
  <si>
    <t>22-10-00004</t>
  </si>
  <si>
    <t>22-10-00006</t>
  </si>
  <si>
    <t>22-10-00007</t>
  </si>
  <si>
    <t>22-11-00001</t>
  </si>
  <si>
    <t>22-12-00001</t>
  </si>
  <si>
    <t>22-11-00002</t>
  </si>
  <si>
    <t>22-12-00002</t>
  </si>
  <si>
    <t>None</t>
  </si>
  <si>
    <t>Continue to respond your quickest attention given to our needs. Congratulations!!</t>
  </si>
  <si>
    <t>Total No. of 2022 FOI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</si>
</sst>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yyyy&quot;-&quot;mm&quot;-&quot;dd"/>
    <numFmt numFmtId="171" formatCode="0.0"/>
  </numFmts>
  <fonts count="2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&quot;Open Sans&quot;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theme="0"/>
        <bgColor rgb="FF66666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25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64" fontId="5" fillId="3" borderId="0" xfId="0" applyNumberFormat="1" applyFont="1" applyFill="1" applyAlignment="1">
      <alignment vertical="center" wrapText="1"/>
    </xf>
    <xf numFmtId="3" fontId="5" fillId="3" borderId="0" xfId="0" applyNumberFormat="1" applyFont="1" applyFill="1" applyAlignment="1">
      <alignment vertical="center" wrapText="1"/>
    </xf>
    <xf numFmtId="0" fontId="7" fillId="5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164" fontId="7" fillId="2" borderId="0" xfId="0" applyNumberFormat="1" applyFont="1" applyFill="1" applyAlignment="1">
      <alignment vertical="top" wrapText="1"/>
    </xf>
    <xf numFmtId="3" fontId="7" fillId="2" borderId="0" xfId="0" applyNumberFormat="1" applyFont="1" applyFill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1" fillId="6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top" wrapText="1"/>
    </xf>
    <xf numFmtId="0" fontId="13" fillId="0" borderId="0" xfId="0" applyFont="1" applyAlignment="1"/>
    <xf numFmtId="2" fontId="9" fillId="0" borderId="0" xfId="0" applyNumberFormat="1" applyFont="1" applyAlignment="1">
      <alignment horizontal="center" vertical="top" wrapText="1"/>
    </xf>
    <xf numFmtId="0" fontId="9" fillId="6" borderId="0" xfId="0" applyFont="1" applyFill="1" applyAlignment="1">
      <alignment horizontal="center" wrapText="1"/>
    </xf>
    <xf numFmtId="0" fontId="9" fillId="6" borderId="0" xfId="0" applyFont="1" applyFill="1" applyAlignment="1">
      <alignment horizontal="center" vertical="top" wrapText="1"/>
    </xf>
    <xf numFmtId="0" fontId="11" fillId="6" borderId="0" xfId="0" applyFont="1" applyFill="1" applyAlignment="1">
      <alignment wrapText="1"/>
    </xf>
    <xf numFmtId="0" fontId="11" fillId="8" borderId="0" xfId="0" applyFont="1" applyFill="1" applyAlignment="1">
      <alignment wrapText="1"/>
    </xf>
    <xf numFmtId="0" fontId="12" fillId="6" borderId="0" xfId="0" applyFont="1" applyFill="1" applyAlignment="1">
      <alignment horizontal="center" vertical="top" wrapText="1"/>
    </xf>
    <xf numFmtId="0" fontId="18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justify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/>
    </xf>
    <xf numFmtId="0" fontId="0" fillId="3" borderId="6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164" fontId="18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/>
    <xf numFmtId="0" fontId="16" fillId="0" borderId="2" xfId="1" applyBorder="1" applyAlignment="1" applyProtection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 wrapText="1"/>
    </xf>
    <xf numFmtId="0" fontId="19" fillId="0" borderId="2" xfId="0" applyFont="1" applyBorder="1" applyAlignment="1">
      <alignment horizontal="center" vertical="top" wrapText="1"/>
    </xf>
    <xf numFmtId="0" fontId="20" fillId="4" borderId="2" xfId="0" applyFont="1" applyFill="1" applyBorder="1" applyAlignment="1">
      <alignment vertical="top" wrapText="1"/>
    </xf>
    <xf numFmtId="0" fontId="19" fillId="11" borderId="2" xfId="0" applyFont="1" applyFill="1" applyBorder="1" applyAlignment="1">
      <alignment horizontal="center" vertical="top" wrapText="1"/>
    </xf>
    <xf numFmtId="0" fontId="20" fillId="12" borderId="2" xfId="0" applyFont="1" applyFill="1" applyBorder="1" applyAlignment="1">
      <alignment vertical="top" wrapText="1"/>
    </xf>
    <xf numFmtId="0" fontId="19" fillId="13" borderId="2" xfId="0" applyFont="1" applyFill="1" applyBorder="1" applyAlignment="1">
      <alignment horizontal="center" vertical="top" wrapText="1"/>
    </xf>
    <xf numFmtId="0" fontId="20" fillId="14" borderId="2" xfId="0" applyFont="1" applyFill="1" applyBorder="1" applyAlignment="1">
      <alignment vertical="top" wrapText="1"/>
    </xf>
    <xf numFmtId="0" fontId="19" fillId="15" borderId="2" xfId="0" applyFont="1" applyFill="1" applyBorder="1" applyAlignment="1">
      <alignment horizontal="center" vertical="top" wrapText="1"/>
    </xf>
    <xf numFmtId="0" fontId="20" fillId="16" borderId="2" xfId="0" applyFont="1" applyFill="1" applyBorder="1" applyAlignment="1">
      <alignment vertical="top" wrapText="1"/>
    </xf>
    <xf numFmtId="0" fontId="20" fillId="18" borderId="2" xfId="0" applyFont="1" applyFill="1" applyBorder="1" applyAlignment="1">
      <alignment vertical="top" wrapText="1"/>
    </xf>
    <xf numFmtId="0" fontId="20" fillId="18" borderId="4" xfId="0" applyFont="1" applyFill="1" applyBorder="1" applyAlignment="1">
      <alignment vertical="top" wrapText="1"/>
    </xf>
    <xf numFmtId="0" fontId="19" fillId="19" borderId="7" xfId="0" applyFont="1" applyFill="1" applyBorder="1" applyAlignment="1">
      <alignment horizontal="center" vertical="top" wrapText="1"/>
    </xf>
    <xf numFmtId="0" fontId="20" fillId="20" borderId="8" xfId="0" applyFont="1" applyFill="1" applyBorder="1" applyAlignment="1">
      <alignment vertical="top" wrapText="1"/>
    </xf>
    <xf numFmtId="0" fontId="19" fillId="19" borderId="9" xfId="0" applyFont="1" applyFill="1" applyBorder="1" applyAlignment="1">
      <alignment horizontal="center" vertical="top" wrapText="1"/>
    </xf>
    <xf numFmtId="0" fontId="20" fillId="20" borderId="2" xfId="0" applyFont="1" applyFill="1" applyBorder="1" applyAlignment="1">
      <alignment vertical="top" wrapText="1"/>
    </xf>
    <xf numFmtId="0" fontId="19" fillId="19" borderId="10" xfId="0" applyFont="1" applyFill="1" applyBorder="1" applyAlignment="1">
      <alignment horizontal="center" vertical="top" wrapText="1"/>
    </xf>
    <xf numFmtId="0" fontId="20" fillId="20" borderId="11" xfId="0" applyFont="1" applyFill="1" applyBorder="1" applyAlignment="1">
      <alignment vertical="top" wrapText="1"/>
    </xf>
    <xf numFmtId="0" fontId="19" fillId="21" borderId="7" xfId="0" applyFont="1" applyFill="1" applyBorder="1" applyAlignment="1">
      <alignment horizontal="center" vertical="top" wrapText="1"/>
    </xf>
    <xf numFmtId="0" fontId="20" fillId="22" borderId="8" xfId="0" applyFont="1" applyFill="1" applyBorder="1" applyAlignment="1">
      <alignment vertical="top" wrapText="1"/>
    </xf>
    <xf numFmtId="0" fontId="19" fillId="21" borderId="9" xfId="0" applyFont="1" applyFill="1" applyBorder="1" applyAlignment="1">
      <alignment horizontal="center" vertical="top" wrapText="1"/>
    </xf>
    <xf numFmtId="0" fontId="20" fillId="22" borderId="2" xfId="0" applyFont="1" applyFill="1" applyBorder="1" applyAlignment="1">
      <alignment vertical="top" wrapText="1"/>
    </xf>
    <xf numFmtId="0" fontId="19" fillId="21" borderId="10" xfId="0" applyFont="1" applyFill="1" applyBorder="1" applyAlignment="1">
      <alignment horizontal="center" vertical="top" wrapText="1"/>
    </xf>
    <xf numFmtId="0" fontId="20" fillId="22" borderId="11" xfId="0" applyFont="1" applyFill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11" borderId="2" xfId="0" applyFont="1" applyFill="1" applyBorder="1" applyAlignment="1">
      <alignment vertical="top" wrapText="1"/>
    </xf>
    <xf numFmtId="0" fontId="19" fillId="13" borderId="2" xfId="0" applyFont="1" applyFill="1" applyBorder="1" applyAlignment="1">
      <alignment vertical="top" wrapText="1"/>
    </xf>
    <xf numFmtId="0" fontId="19" fillId="15" borderId="2" xfId="0" applyFont="1" applyFill="1" applyBorder="1" applyAlignment="1">
      <alignment vertical="top" wrapText="1"/>
    </xf>
    <xf numFmtId="0" fontId="19" fillId="17" borderId="2" xfId="0" applyFont="1" applyFill="1" applyBorder="1" applyAlignment="1">
      <alignment vertical="top" wrapText="1"/>
    </xf>
    <xf numFmtId="0" fontId="19" fillId="17" borderId="4" xfId="0" applyFont="1" applyFill="1" applyBorder="1" applyAlignment="1">
      <alignment vertical="top" wrapText="1"/>
    </xf>
    <xf numFmtId="0" fontId="19" fillId="19" borderId="8" xfId="0" applyFont="1" applyFill="1" applyBorder="1" applyAlignment="1">
      <alignment vertical="top" wrapText="1"/>
    </xf>
    <xf numFmtId="0" fontId="19" fillId="19" borderId="2" xfId="0" applyFont="1" applyFill="1" applyBorder="1" applyAlignment="1">
      <alignment vertical="top" wrapText="1"/>
    </xf>
    <xf numFmtId="0" fontId="19" fillId="19" borderId="11" xfId="0" applyFont="1" applyFill="1" applyBorder="1" applyAlignment="1">
      <alignment vertical="top" wrapText="1"/>
    </xf>
    <xf numFmtId="0" fontId="19" fillId="21" borderId="8" xfId="0" applyFont="1" applyFill="1" applyBorder="1" applyAlignment="1">
      <alignment vertical="top" wrapText="1"/>
    </xf>
    <xf numFmtId="0" fontId="19" fillId="21" borderId="2" xfId="0" applyFont="1" applyFill="1" applyBorder="1" applyAlignment="1">
      <alignment vertical="top" wrapText="1"/>
    </xf>
    <xf numFmtId="0" fontId="19" fillId="21" borderId="11" xfId="0" applyFont="1" applyFill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19" fillId="0" borderId="2" xfId="1" applyFont="1" applyBorder="1" applyAlignment="1" applyProtection="1">
      <alignment vertical="top" wrapText="1"/>
    </xf>
    <xf numFmtId="0" fontId="21" fillId="13" borderId="2" xfId="0" applyFont="1" applyFill="1" applyBorder="1" applyAlignment="1">
      <alignment vertical="top" wrapText="1"/>
    </xf>
    <xf numFmtId="0" fontId="21" fillId="15" borderId="2" xfId="0" applyFont="1" applyFill="1" applyBorder="1" applyAlignment="1">
      <alignment vertical="top" wrapText="1"/>
    </xf>
    <xf numFmtId="0" fontId="19" fillId="15" borderId="2" xfId="1" applyFont="1" applyFill="1" applyBorder="1" applyAlignment="1" applyProtection="1">
      <alignment vertical="top" wrapText="1"/>
    </xf>
    <xf numFmtId="0" fontId="0" fillId="21" borderId="2" xfId="0" applyFill="1" applyBorder="1" applyAlignment="1">
      <alignment vertical="top" wrapText="1"/>
    </xf>
    <xf numFmtId="0" fontId="0" fillId="21" borderId="11" xfId="0" applyFill="1" applyBorder="1" applyAlignment="1">
      <alignment vertical="top" wrapText="1"/>
    </xf>
    <xf numFmtId="0" fontId="0" fillId="21" borderId="8" xfId="0" applyFill="1" applyBorder="1" applyAlignment="1">
      <alignment vertical="top" wrapText="1"/>
    </xf>
    <xf numFmtId="14" fontId="0" fillId="21" borderId="2" xfId="0" applyNumberFormat="1" applyFill="1" applyBorder="1" applyAlignment="1">
      <alignment vertical="top" wrapText="1"/>
    </xf>
    <xf numFmtId="0" fontId="22" fillId="21" borderId="11" xfId="0" applyFont="1" applyFill="1" applyBorder="1" applyAlignment="1">
      <alignment vertical="top" wrapText="1"/>
    </xf>
    <xf numFmtId="0" fontId="21" fillId="21" borderId="8" xfId="0" applyFont="1" applyFill="1" applyBorder="1" applyAlignment="1">
      <alignment vertical="top" wrapText="1"/>
    </xf>
    <xf numFmtId="0" fontId="21" fillId="21" borderId="2" xfId="0" applyFont="1" applyFill="1" applyBorder="1" applyAlignment="1">
      <alignment vertical="top" wrapText="1"/>
    </xf>
    <xf numFmtId="0" fontId="22" fillId="21" borderId="2" xfId="0" applyFont="1" applyFill="1" applyBorder="1" applyAlignment="1">
      <alignment vertical="top" wrapText="1"/>
    </xf>
    <xf numFmtId="164" fontId="19" fillId="0" borderId="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43" fontId="19" fillId="0" borderId="2" xfId="2" applyFont="1" applyBorder="1" applyAlignment="1">
      <alignment vertical="top" wrapText="1"/>
    </xf>
    <xf numFmtId="164" fontId="19" fillId="11" borderId="2" xfId="0" applyNumberFormat="1" applyFont="1" applyFill="1" applyBorder="1" applyAlignment="1">
      <alignment vertical="top" wrapText="1"/>
    </xf>
    <xf numFmtId="0" fontId="19" fillId="11" borderId="12" xfId="0" applyFont="1" applyFill="1" applyBorder="1" applyAlignment="1">
      <alignment vertical="top" wrapText="1"/>
    </xf>
    <xf numFmtId="164" fontId="19" fillId="13" borderId="2" xfId="0" applyNumberFormat="1" applyFont="1" applyFill="1" applyBorder="1" applyAlignment="1">
      <alignment vertical="top" wrapText="1"/>
    </xf>
    <xf numFmtId="0" fontId="19" fillId="13" borderId="12" xfId="0" applyFont="1" applyFill="1" applyBorder="1" applyAlignment="1">
      <alignment vertical="top" wrapText="1"/>
    </xf>
    <xf numFmtId="164" fontId="19" fillId="15" borderId="2" xfId="0" applyNumberFormat="1" applyFont="1" applyFill="1" applyBorder="1" applyAlignment="1">
      <alignment vertical="top" wrapText="1"/>
    </xf>
    <xf numFmtId="0" fontId="19" fillId="15" borderId="12" xfId="0" applyFont="1" applyFill="1" applyBorder="1" applyAlignment="1">
      <alignment vertical="top" wrapText="1"/>
    </xf>
    <xf numFmtId="164" fontId="19" fillId="17" borderId="2" xfId="0" applyNumberFormat="1" applyFont="1" applyFill="1" applyBorder="1" applyAlignment="1">
      <alignment vertical="top" wrapText="1"/>
    </xf>
    <xf numFmtId="0" fontId="19" fillId="17" borderId="12" xfId="0" applyFont="1" applyFill="1" applyBorder="1" applyAlignment="1">
      <alignment vertical="top" wrapText="1"/>
    </xf>
    <xf numFmtId="164" fontId="19" fillId="17" borderId="4" xfId="0" applyNumberFormat="1" applyFont="1" applyFill="1" applyBorder="1" applyAlignment="1">
      <alignment vertical="top" wrapText="1"/>
    </xf>
    <xf numFmtId="164" fontId="19" fillId="19" borderId="8" xfId="0" applyNumberFormat="1" applyFont="1" applyFill="1" applyBorder="1" applyAlignment="1">
      <alignment vertical="top" wrapText="1"/>
    </xf>
    <xf numFmtId="0" fontId="19" fillId="19" borderId="14" xfId="0" applyFont="1" applyFill="1" applyBorder="1" applyAlignment="1">
      <alignment vertical="top" wrapText="1"/>
    </xf>
    <xf numFmtId="164" fontId="19" fillId="19" borderId="2" xfId="0" applyNumberFormat="1" applyFont="1" applyFill="1" applyBorder="1" applyAlignment="1">
      <alignment vertical="top" wrapText="1"/>
    </xf>
    <xf numFmtId="0" fontId="19" fillId="19" borderId="12" xfId="0" applyFont="1" applyFill="1" applyBorder="1" applyAlignment="1">
      <alignment vertical="top" wrapText="1"/>
    </xf>
    <xf numFmtId="164" fontId="19" fillId="19" borderId="11" xfId="0" applyNumberFormat="1" applyFont="1" applyFill="1" applyBorder="1" applyAlignment="1">
      <alignment vertical="top" wrapText="1"/>
    </xf>
    <xf numFmtId="0" fontId="19" fillId="19" borderId="15" xfId="0" applyFont="1" applyFill="1" applyBorder="1" applyAlignment="1">
      <alignment vertical="top" wrapText="1"/>
    </xf>
    <xf numFmtId="164" fontId="19" fillId="21" borderId="8" xfId="0" applyNumberFormat="1" applyFont="1" applyFill="1" applyBorder="1" applyAlignment="1">
      <alignment vertical="top" wrapText="1"/>
    </xf>
    <xf numFmtId="164" fontId="19" fillId="21" borderId="8" xfId="0" quotePrefix="1" applyNumberFormat="1" applyFont="1" applyFill="1" applyBorder="1" applyAlignment="1">
      <alignment horizontal="center" vertical="top" wrapText="1"/>
    </xf>
    <xf numFmtId="0" fontId="19" fillId="21" borderId="14" xfId="0" applyFont="1" applyFill="1" applyBorder="1" applyAlignment="1">
      <alignment vertical="top" wrapText="1"/>
    </xf>
    <xf numFmtId="164" fontId="19" fillId="21" borderId="2" xfId="0" applyNumberFormat="1" applyFont="1" applyFill="1" applyBorder="1" applyAlignment="1">
      <alignment vertical="top" wrapText="1"/>
    </xf>
    <xf numFmtId="164" fontId="19" fillId="21" borderId="2" xfId="0" quotePrefix="1" applyNumberFormat="1" applyFont="1" applyFill="1" applyBorder="1" applyAlignment="1">
      <alignment horizontal="center" vertical="top" wrapText="1"/>
    </xf>
    <xf numFmtId="0" fontId="19" fillId="21" borderId="12" xfId="0" applyFont="1" applyFill="1" applyBorder="1" applyAlignment="1">
      <alignment vertical="top" wrapText="1"/>
    </xf>
    <xf numFmtId="164" fontId="19" fillId="21" borderId="11" xfId="0" applyNumberFormat="1" applyFont="1" applyFill="1" applyBorder="1" applyAlignment="1">
      <alignment vertical="top" wrapText="1"/>
    </xf>
    <xf numFmtId="0" fontId="19" fillId="21" borderId="15" xfId="0" applyFont="1" applyFill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9" fillId="6" borderId="0" xfId="0" applyFont="1" applyFill="1" applyAlignment="1">
      <alignment horizontal="center" wrapText="1"/>
    </xf>
    <xf numFmtId="0" fontId="19" fillId="23" borderId="0" xfId="0" applyFont="1" applyFill="1" applyBorder="1" applyAlignment="1">
      <alignment horizontal="center" wrapText="1"/>
    </xf>
    <xf numFmtId="0" fontId="23" fillId="7" borderId="0" xfId="0" applyFont="1" applyFill="1" applyAlignment="1">
      <alignment horizontal="center" vertical="top" wrapText="1"/>
    </xf>
    <xf numFmtId="0" fontId="24" fillId="3" borderId="0" xfId="0" applyFont="1" applyFill="1" applyAlignment="1">
      <alignment horizontal="center" vertical="top" wrapText="1"/>
    </xf>
    <xf numFmtId="0" fontId="19" fillId="23" borderId="0" xfId="0" applyFont="1" applyFill="1" applyAlignment="1">
      <alignment horizontal="center" wrapText="1"/>
    </xf>
    <xf numFmtId="3" fontId="0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9" fillId="24" borderId="2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top" wrapText="1"/>
    </xf>
    <xf numFmtId="0" fontId="0" fillId="0" borderId="16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19" fillId="21" borderId="11" xfId="0" quotePrefix="1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9" fillId="21" borderId="20" xfId="0" applyFont="1" applyFill="1" applyBorder="1" applyAlignment="1">
      <alignment horizontal="center" vertical="top" wrapText="1"/>
    </xf>
    <xf numFmtId="0" fontId="20" fillId="22" borderId="21" xfId="0" applyFont="1" applyFill="1" applyBorder="1" applyAlignment="1">
      <alignment vertical="top" wrapText="1"/>
    </xf>
    <xf numFmtId="164" fontId="19" fillId="21" borderId="21" xfId="0" applyNumberFormat="1" applyFont="1" applyFill="1" applyBorder="1" applyAlignment="1">
      <alignment vertical="top" wrapText="1"/>
    </xf>
    <xf numFmtId="0" fontId="19" fillId="21" borderId="21" xfId="0" applyFont="1" applyFill="1" applyBorder="1" applyAlignment="1">
      <alignment vertical="top" wrapText="1"/>
    </xf>
    <xf numFmtId="164" fontId="19" fillId="21" borderId="21" xfId="0" quotePrefix="1" applyNumberFormat="1" applyFont="1" applyFill="1" applyBorder="1" applyAlignment="1">
      <alignment horizontal="center" vertical="top" wrapText="1"/>
    </xf>
    <xf numFmtId="0" fontId="19" fillId="21" borderId="22" xfId="0" applyFont="1" applyFill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9" fillId="19" borderId="8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19" fillId="15" borderId="4" xfId="0" applyFont="1" applyFill="1" applyBorder="1" applyAlignment="1">
      <alignment horizontal="center" vertical="top" wrapText="1"/>
    </xf>
    <xf numFmtId="0" fontId="20" fillId="16" borderId="4" xfId="0" applyFont="1" applyFill="1" applyBorder="1" applyAlignment="1">
      <alignment vertical="top" wrapText="1"/>
    </xf>
    <xf numFmtId="0" fontId="9" fillId="15" borderId="4" xfId="0" applyFont="1" applyFill="1" applyBorder="1" applyAlignment="1">
      <alignment horizontal="center" vertical="center" wrapText="1"/>
    </xf>
    <xf numFmtId="164" fontId="19" fillId="15" borderId="4" xfId="0" applyNumberFormat="1" applyFont="1" applyFill="1" applyBorder="1" applyAlignment="1">
      <alignment vertical="top" wrapText="1"/>
    </xf>
    <xf numFmtId="0" fontId="19" fillId="15" borderId="4" xfId="0" applyFont="1" applyFill="1" applyBorder="1" applyAlignment="1">
      <alignment vertical="top" wrapText="1"/>
    </xf>
    <xf numFmtId="0" fontId="19" fillId="15" borderId="13" xfId="0" applyFont="1" applyFill="1" applyBorder="1" applyAlignment="1">
      <alignment vertical="top" wrapText="1"/>
    </xf>
    <xf numFmtId="0" fontId="19" fillId="17" borderId="7" xfId="0" applyFont="1" applyFill="1" applyBorder="1" applyAlignment="1">
      <alignment horizontal="center" vertical="top" wrapText="1"/>
    </xf>
    <xf numFmtId="0" fontId="20" fillId="18" borderId="8" xfId="0" applyFont="1" applyFill="1" applyBorder="1" applyAlignment="1">
      <alignment vertical="top" wrapText="1"/>
    </xf>
    <xf numFmtId="0" fontId="9" fillId="24" borderId="8" xfId="0" applyFont="1" applyFill="1" applyBorder="1" applyAlignment="1">
      <alignment horizontal="center" vertical="center" wrapText="1"/>
    </xf>
    <xf numFmtId="164" fontId="19" fillId="17" borderId="8" xfId="0" applyNumberFormat="1" applyFont="1" applyFill="1" applyBorder="1" applyAlignment="1">
      <alignment vertical="top" wrapText="1"/>
    </xf>
    <xf numFmtId="14" fontId="19" fillId="17" borderId="8" xfId="0" applyNumberFormat="1" applyFont="1" applyFill="1" applyBorder="1" applyAlignment="1">
      <alignment vertical="top" wrapText="1"/>
    </xf>
    <xf numFmtId="0" fontId="19" fillId="17" borderId="8" xfId="0" applyFont="1" applyFill="1" applyBorder="1" applyAlignment="1">
      <alignment vertical="top" wrapText="1"/>
    </xf>
    <xf numFmtId="0" fontId="19" fillId="17" borderId="14" xfId="0" applyFont="1" applyFill="1" applyBorder="1" applyAlignment="1">
      <alignment vertical="top" wrapText="1"/>
    </xf>
    <xf numFmtId="0" fontId="19" fillId="17" borderId="9" xfId="0" applyFont="1" applyFill="1" applyBorder="1" applyAlignment="1">
      <alignment horizontal="center" vertical="top" wrapText="1"/>
    </xf>
    <xf numFmtId="0" fontId="19" fillId="17" borderId="10" xfId="0" applyFont="1" applyFill="1" applyBorder="1" applyAlignment="1">
      <alignment horizontal="center" vertical="top" wrapText="1"/>
    </xf>
    <xf numFmtId="0" fontId="20" fillId="18" borderId="11" xfId="0" applyFont="1" applyFill="1" applyBorder="1" applyAlignment="1">
      <alignment vertical="top" wrapText="1"/>
    </xf>
    <xf numFmtId="0" fontId="9" fillId="24" borderId="11" xfId="0" applyFont="1" applyFill="1" applyBorder="1" applyAlignment="1">
      <alignment horizontal="center" vertical="center" wrapText="1"/>
    </xf>
    <xf numFmtId="164" fontId="19" fillId="17" borderId="11" xfId="0" applyNumberFormat="1" applyFont="1" applyFill="1" applyBorder="1" applyAlignment="1">
      <alignment vertical="top" wrapText="1"/>
    </xf>
    <xf numFmtId="0" fontId="19" fillId="17" borderId="11" xfId="0" applyFont="1" applyFill="1" applyBorder="1" applyAlignment="1">
      <alignment vertical="top" wrapText="1"/>
    </xf>
    <xf numFmtId="0" fontId="19" fillId="17" borderId="15" xfId="0" applyFont="1" applyFill="1" applyBorder="1" applyAlignment="1">
      <alignment vertical="top" wrapText="1"/>
    </xf>
    <xf numFmtId="0" fontId="9" fillId="21" borderId="8" xfId="0" applyFont="1" applyFill="1" applyBorder="1" applyAlignment="1">
      <alignment horizontal="center" vertical="center" wrapText="1"/>
    </xf>
    <xf numFmtId="0" fontId="9" fillId="21" borderId="2" xfId="0" applyFont="1" applyFill="1" applyBorder="1" applyAlignment="1">
      <alignment horizontal="center" vertical="center" wrapText="1"/>
    </xf>
    <xf numFmtId="0" fontId="9" fillId="21" borderId="11" xfId="0" applyFont="1" applyFill="1" applyBorder="1" applyAlignment="1">
      <alignment horizontal="center" vertical="center" wrapText="1"/>
    </xf>
    <xf numFmtId="0" fontId="9" fillId="21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2" xfId="1" applyBorder="1" applyAlignment="1">
      <alignment horizontal="center" wrapText="1"/>
    </xf>
    <xf numFmtId="0" fontId="21" fillId="0" borderId="2" xfId="0" applyFont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164" fontId="19" fillId="0" borderId="2" xfId="0" quotePrefix="1" applyNumberFormat="1" applyFont="1" applyBorder="1" applyAlignment="1">
      <alignment horizontal="center" vertical="top" wrapText="1"/>
    </xf>
    <xf numFmtId="0" fontId="0" fillId="0" borderId="0" xfId="0" applyFont="1" applyAlignment="1"/>
    <xf numFmtId="0" fontId="19" fillId="21" borderId="23" xfId="0" applyFont="1" applyFill="1" applyBorder="1" applyAlignment="1">
      <alignment horizontal="center" vertical="top" wrapText="1"/>
    </xf>
    <xf numFmtId="0" fontId="20" fillId="22" borderId="4" xfId="0" applyFont="1" applyFill="1" applyBorder="1" applyAlignment="1">
      <alignment vertical="top" wrapText="1"/>
    </xf>
    <xf numFmtId="0" fontId="9" fillId="21" borderId="4" xfId="0" applyFont="1" applyFill="1" applyBorder="1" applyAlignment="1">
      <alignment horizontal="center" vertical="center" wrapText="1"/>
    </xf>
    <xf numFmtId="164" fontId="19" fillId="21" borderId="4" xfId="0" applyNumberFormat="1" applyFont="1" applyFill="1" applyBorder="1" applyAlignment="1">
      <alignment vertical="top" wrapText="1"/>
    </xf>
    <xf numFmtId="0" fontId="19" fillId="21" borderId="4" xfId="0" applyFont="1" applyFill="1" applyBorder="1" applyAlignment="1">
      <alignment vertical="top" wrapText="1"/>
    </xf>
    <xf numFmtId="164" fontId="19" fillId="21" borderId="4" xfId="0" quotePrefix="1" applyNumberFormat="1" applyFont="1" applyFill="1" applyBorder="1" applyAlignment="1">
      <alignment horizontal="center" vertical="top" wrapText="1"/>
    </xf>
    <xf numFmtId="0" fontId="19" fillId="21" borderId="13" xfId="0" applyFont="1" applyFill="1" applyBorder="1" applyAlignment="1">
      <alignment vertical="top" wrapText="1"/>
    </xf>
    <xf numFmtId="0" fontId="4" fillId="5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1" fillId="6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wrapText="1"/>
    </xf>
    <xf numFmtId="0" fontId="11" fillId="8" borderId="0" xfId="0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23" fillId="0" borderId="0" xfId="0" applyFont="1" applyAlignment="1">
      <alignment horizontal="center" vertical="top" wrapText="1"/>
    </xf>
    <xf numFmtId="0" fontId="21" fillId="25" borderId="2" xfId="0" applyFont="1" applyFill="1" applyBorder="1" applyAlignment="1"/>
    <xf numFmtId="164" fontId="0" fillId="25" borderId="2" xfId="0" applyNumberFormat="1" applyFont="1" applyFill="1" applyBorder="1" applyAlignment="1"/>
    <xf numFmtId="0" fontId="0" fillId="25" borderId="2" xfId="0" applyFont="1" applyFill="1" applyBorder="1" applyAlignment="1">
      <alignment horizontal="center"/>
    </xf>
    <xf numFmtId="164" fontId="21" fillId="25" borderId="2" xfId="0" applyNumberFormat="1" applyFont="1" applyFill="1" applyBorder="1" applyAlignment="1"/>
    <xf numFmtId="43" fontId="0" fillId="25" borderId="2" xfId="3" applyFont="1" applyFill="1" applyBorder="1" applyAlignment="1"/>
    <xf numFmtId="0" fontId="2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/>
    <xf numFmtId="0" fontId="2" fillId="25" borderId="7" xfId="0" applyFont="1" applyFill="1" applyBorder="1" applyAlignment="1">
      <alignment horizontal="center" vertical="top" wrapText="1"/>
    </xf>
    <xf numFmtId="0" fontId="21" fillId="25" borderId="8" xfId="0" applyFont="1" applyFill="1" applyBorder="1" applyAlignment="1"/>
    <xf numFmtId="164" fontId="0" fillId="25" borderId="8" xfId="0" applyNumberFormat="1" applyFont="1" applyFill="1" applyBorder="1" applyAlignment="1"/>
    <xf numFmtId="0" fontId="0" fillId="25" borderId="8" xfId="0" applyFont="1" applyFill="1" applyBorder="1" applyAlignment="1">
      <alignment horizontal="center"/>
    </xf>
    <xf numFmtId="0" fontId="2" fillId="25" borderId="9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vertical="top" wrapText="1"/>
    </xf>
    <xf numFmtId="0" fontId="21" fillId="25" borderId="11" xfId="0" applyFont="1" applyFill="1" applyBorder="1" applyAlignment="1"/>
    <xf numFmtId="164" fontId="0" fillId="25" borderId="11" xfId="0" applyNumberFormat="1" applyFont="1" applyFill="1" applyBorder="1" applyAlignment="1"/>
    <xf numFmtId="0" fontId="0" fillId="25" borderId="11" xfId="0" applyFont="1" applyFill="1" applyBorder="1" applyAlignment="1">
      <alignment horizontal="center"/>
    </xf>
    <xf numFmtId="43" fontId="0" fillId="25" borderId="11" xfId="3" applyFont="1" applyFill="1" applyBorder="1" applyAlignment="1"/>
    <xf numFmtId="43" fontId="0" fillId="25" borderId="8" xfId="3" applyFont="1" applyFill="1" applyBorder="1" applyAlignment="1"/>
    <xf numFmtId="0" fontId="21" fillId="25" borderId="2" xfId="0" applyFont="1" applyFill="1" applyBorder="1" applyAlignment="1">
      <alignment horizontal="center"/>
    </xf>
    <xf numFmtId="0" fontId="21" fillId="25" borderId="7" xfId="0" applyFont="1" applyFill="1" applyBorder="1" applyAlignment="1">
      <alignment horizontal="center"/>
    </xf>
    <xf numFmtId="0" fontId="0" fillId="25" borderId="17" xfId="0" applyFont="1" applyFill="1" applyBorder="1" applyAlignment="1"/>
    <xf numFmtId="0" fontId="21" fillId="25" borderId="9" xfId="0" applyFont="1" applyFill="1" applyBorder="1" applyAlignment="1">
      <alignment horizontal="center"/>
    </xf>
    <xf numFmtId="0" fontId="0" fillId="25" borderId="18" xfId="0" applyFont="1" applyFill="1" applyBorder="1" applyAlignment="1"/>
    <xf numFmtId="0" fontId="21" fillId="25" borderId="10" xfId="0" applyFont="1" applyFill="1" applyBorder="1" applyAlignment="1">
      <alignment horizontal="center"/>
    </xf>
    <xf numFmtId="0" fontId="0" fillId="25" borderId="19" xfId="0" applyFont="1" applyFill="1" applyBorder="1" applyAlignment="1"/>
    <xf numFmtId="0" fontId="2" fillId="25" borderId="8" xfId="0" applyFont="1" applyFill="1" applyBorder="1" applyAlignment="1">
      <alignment horizontal="center" vertical="center" wrapText="1"/>
    </xf>
    <xf numFmtId="0" fontId="21" fillId="25" borderId="26" xfId="0" applyFont="1" applyFill="1" applyBorder="1" applyAlignment="1">
      <alignment horizontal="center"/>
    </xf>
    <xf numFmtId="0" fontId="21" fillId="25" borderId="27" xfId="0" applyFont="1" applyFill="1" applyBorder="1" applyAlignment="1">
      <alignment horizontal="center"/>
    </xf>
    <xf numFmtId="0" fontId="21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1" fillId="25" borderId="11" xfId="0" applyFont="1" applyFill="1" applyBorder="1" applyAlignment="1">
      <alignment horizontal="center"/>
    </xf>
    <xf numFmtId="0" fontId="21" fillId="25" borderId="19" xfId="0" applyFont="1" applyFill="1" applyBorder="1" applyAlignment="1">
      <alignment horizontal="center"/>
    </xf>
    <xf numFmtId="0" fontId="21" fillId="25" borderId="8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2" fontId="0" fillId="0" borderId="0" xfId="0" applyNumberFormat="1" applyFont="1" applyAlignment="1"/>
    <xf numFmtId="171" fontId="0" fillId="0" borderId="0" xfId="0" applyNumberFormat="1" applyFont="1" applyAlignment="1"/>
    <xf numFmtId="1" fontId="0" fillId="0" borderId="0" xfId="0" applyNumberFormat="1" applyFont="1" applyAlignment="1"/>
  </cellXfs>
  <cellStyles count="4">
    <cellStyle name="Comma" xfId="3" builtinId="3"/>
    <cellStyle name="Comma 2" xfId="2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uenawater.gov.ph/wp-content/uploads/transparency_seal/pdfs/FS%202017%203%20Quarters.pdf" TargetMode="External"/><Relationship Id="rId1" Type="http://schemas.openxmlformats.org/officeDocument/2006/relationships/hyperlink" Target="http://buenawater.gov.ph/wp-content/uploads/2017/images_pdfs/bacte_test_2017/september.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8"/>
  <sheetViews>
    <sheetView topLeftCell="B10" zoomScale="85" zoomScaleNormal="85" workbookViewId="0">
      <selection activeCell="J19" sqref="J19"/>
    </sheetView>
  </sheetViews>
  <sheetFormatPr defaultColWidth="12.5703125" defaultRowHeight="15.75" customHeight="1" x14ac:dyDescent="0.2"/>
  <cols>
    <col min="1" max="1" width="13.5703125" customWidth="1"/>
    <col min="2" max="2" width="14.85546875" customWidth="1"/>
    <col min="3" max="3" width="20" customWidth="1"/>
    <col min="4" max="4" width="30.5703125" customWidth="1"/>
    <col min="5" max="5" width="12.7109375" customWidth="1"/>
    <col min="6" max="6" width="9.7109375" customWidth="1"/>
    <col min="7" max="7" width="18.140625" customWidth="1"/>
    <col min="8" max="8" width="31.140625" customWidth="1"/>
    <col min="9" max="9" width="21" customWidth="1"/>
    <col min="11" max="11" width="13.7109375" customWidth="1"/>
  </cols>
  <sheetData>
    <row r="1" spans="1:12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86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168.75" x14ac:dyDescent="0.2">
      <c r="A2" s="44" t="s">
        <v>0</v>
      </c>
      <c r="B2" s="44" t="s">
        <v>12</v>
      </c>
      <c r="C2" s="44" t="s">
        <v>13</v>
      </c>
      <c r="D2" s="184" t="s">
        <v>14</v>
      </c>
      <c r="E2" s="187" t="s">
        <v>15</v>
      </c>
      <c r="F2" s="185" t="s">
        <v>16</v>
      </c>
      <c r="G2" s="44" t="s">
        <v>17</v>
      </c>
      <c r="H2" s="191" t="s">
        <v>346</v>
      </c>
      <c r="I2" s="44" t="s">
        <v>18</v>
      </c>
      <c r="J2" s="44" t="s">
        <v>19</v>
      </c>
      <c r="K2" s="44" t="s">
        <v>20</v>
      </c>
      <c r="L2" s="44" t="s">
        <v>21</v>
      </c>
    </row>
    <row r="3" spans="1:12" ht="74.25" customHeight="1" x14ac:dyDescent="0.2">
      <c r="A3" s="183" t="s">
        <v>140</v>
      </c>
      <c r="B3" s="192" t="s">
        <v>343</v>
      </c>
      <c r="C3" s="39" t="s">
        <v>137</v>
      </c>
      <c r="D3" s="34" t="s">
        <v>138</v>
      </c>
      <c r="E3" s="188" t="s">
        <v>22</v>
      </c>
      <c r="F3" s="35" t="s">
        <v>344</v>
      </c>
      <c r="G3" s="39" t="s">
        <v>139</v>
      </c>
      <c r="H3" s="190" t="s">
        <v>23</v>
      </c>
      <c r="I3" s="193" t="s">
        <v>339</v>
      </c>
      <c r="J3" s="45" t="s">
        <v>141</v>
      </c>
      <c r="K3" s="46">
        <v>41699</v>
      </c>
      <c r="L3" s="39" t="s">
        <v>24</v>
      </c>
    </row>
    <row r="4" spans="1:12" ht="91.5" customHeight="1" x14ac:dyDescent="0.2">
      <c r="A4" s="183" t="s">
        <v>140</v>
      </c>
      <c r="B4" s="192" t="s">
        <v>343</v>
      </c>
      <c r="C4" s="39" t="s">
        <v>349</v>
      </c>
      <c r="D4" s="34" t="s">
        <v>142</v>
      </c>
      <c r="E4" s="188" t="s">
        <v>22</v>
      </c>
      <c r="F4" s="35" t="s">
        <v>344</v>
      </c>
      <c r="G4" s="39" t="s">
        <v>143</v>
      </c>
      <c r="H4" s="190" t="s">
        <v>23</v>
      </c>
      <c r="I4" s="193" t="s">
        <v>339</v>
      </c>
      <c r="J4" s="34" t="s">
        <v>141</v>
      </c>
      <c r="K4" s="46">
        <v>42887</v>
      </c>
      <c r="L4" s="39" t="s">
        <v>24</v>
      </c>
    </row>
    <row r="5" spans="1:12" ht="98.25" customHeight="1" x14ac:dyDescent="0.2">
      <c r="A5" s="183" t="s">
        <v>140</v>
      </c>
      <c r="B5" s="192" t="s">
        <v>343</v>
      </c>
      <c r="C5" s="39" t="s">
        <v>144</v>
      </c>
      <c r="D5" s="34" t="s">
        <v>145</v>
      </c>
      <c r="E5" s="188" t="s">
        <v>22</v>
      </c>
      <c r="F5" s="35" t="s">
        <v>344</v>
      </c>
      <c r="G5" s="39" t="s">
        <v>146</v>
      </c>
      <c r="H5" s="190" t="s">
        <v>23</v>
      </c>
      <c r="I5" s="193" t="s">
        <v>339</v>
      </c>
      <c r="J5" s="34" t="s">
        <v>147</v>
      </c>
      <c r="K5" s="46">
        <v>42887</v>
      </c>
      <c r="L5" s="39" t="s">
        <v>24</v>
      </c>
    </row>
    <row r="6" spans="1:12" ht="64.5" customHeight="1" x14ac:dyDescent="0.25">
      <c r="A6" s="183" t="s">
        <v>140</v>
      </c>
      <c r="B6" s="192" t="s">
        <v>343</v>
      </c>
      <c r="C6" s="36" t="s">
        <v>148</v>
      </c>
      <c r="D6" s="37" t="s">
        <v>149</v>
      </c>
      <c r="E6" s="188" t="s">
        <v>22</v>
      </c>
      <c r="F6" s="35" t="s">
        <v>344</v>
      </c>
      <c r="G6" s="38" t="s">
        <v>150</v>
      </c>
      <c r="H6" s="190" t="s">
        <v>23</v>
      </c>
      <c r="I6" s="193" t="s">
        <v>339</v>
      </c>
      <c r="J6" s="34" t="s">
        <v>147</v>
      </c>
      <c r="K6" s="40">
        <v>42948</v>
      </c>
      <c r="L6" s="35" t="s">
        <v>24</v>
      </c>
    </row>
    <row r="7" spans="1:12" ht="64.5" customHeight="1" x14ac:dyDescent="0.25">
      <c r="A7" s="183" t="s">
        <v>140</v>
      </c>
      <c r="B7" s="192" t="s">
        <v>343</v>
      </c>
      <c r="C7" s="36" t="s">
        <v>151</v>
      </c>
      <c r="D7" s="37" t="s">
        <v>152</v>
      </c>
      <c r="E7" s="188" t="s">
        <v>22</v>
      </c>
      <c r="F7" s="35" t="s">
        <v>83</v>
      </c>
      <c r="G7" s="38" t="s">
        <v>153</v>
      </c>
      <c r="H7" s="190" t="s">
        <v>23</v>
      </c>
      <c r="I7" s="193" t="s">
        <v>339</v>
      </c>
      <c r="J7" s="34" t="s">
        <v>154</v>
      </c>
      <c r="K7" s="40">
        <v>42949</v>
      </c>
      <c r="L7" s="35" t="s">
        <v>24</v>
      </c>
    </row>
    <row r="8" spans="1:12" ht="54.75" customHeight="1" x14ac:dyDescent="0.2">
      <c r="A8" s="183" t="s">
        <v>140</v>
      </c>
      <c r="B8" s="192" t="s">
        <v>343</v>
      </c>
      <c r="C8" s="36" t="s">
        <v>155</v>
      </c>
      <c r="D8" s="37" t="s">
        <v>156</v>
      </c>
      <c r="E8" s="188" t="s">
        <v>347</v>
      </c>
      <c r="F8" s="35" t="s">
        <v>83</v>
      </c>
      <c r="G8" s="189" t="s">
        <v>157</v>
      </c>
      <c r="H8" s="190" t="s">
        <v>23</v>
      </c>
      <c r="I8" s="193" t="s">
        <v>339</v>
      </c>
      <c r="J8" s="39" t="s">
        <v>158</v>
      </c>
      <c r="K8" s="40">
        <v>42950</v>
      </c>
      <c r="L8" s="35" t="s">
        <v>159</v>
      </c>
    </row>
    <row r="9" spans="1:12" ht="35.25" customHeight="1" x14ac:dyDescent="0.25">
      <c r="A9" s="183" t="s">
        <v>140</v>
      </c>
      <c r="B9" s="192" t="s">
        <v>343</v>
      </c>
      <c r="C9" s="36" t="s">
        <v>160</v>
      </c>
      <c r="D9" s="37" t="s">
        <v>161</v>
      </c>
      <c r="E9" s="188" t="s">
        <v>347</v>
      </c>
      <c r="F9" s="35" t="s">
        <v>83</v>
      </c>
      <c r="G9" s="38"/>
      <c r="H9" s="190" t="s">
        <v>23</v>
      </c>
      <c r="I9" s="193" t="s">
        <v>339</v>
      </c>
      <c r="J9" s="39" t="s">
        <v>141</v>
      </c>
      <c r="K9" s="40">
        <v>42951</v>
      </c>
      <c r="L9" s="35" t="s">
        <v>162</v>
      </c>
    </row>
    <row r="10" spans="1:12" ht="34.5" customHeight="1" x14ac:dyDescent="0.2">
      <c r="A10" s="183" t="s">
        <v>140</v>
      </c>
      <c r="B10" s="192" t="s">
        <v>343</v>
      </c>
      <c r="C10" s="41" t="s">
        <v>163</v>
      </c>
      <c r="D10" s="42" t="s">
        <v>164</v>
      </c>
      <c r="E10" s="188" t="s">
        <v>22</v>
      </c>
      <c r="F10" s="35" t="s">
        <v>83</v>
      </c>
      <c r="G10" s="41"/>
      <c r="H10" s="190" t="s">
        <v>23</v>
      </c>
      <c r="I10" s="193" t="s">
        <v>339</v>
      </c>
      <c r="J10" s="39" t="s">
        <v>141</v>
      </c>
      <c r="K10" s="43"/>
      <c r="L10" s="43" t="s">
        <v>165</v>
      </c>
    </row>
    <row r="11" spans="1:12" ht="55.5" customHeight="1" x14ac:dyDescent="0.2">
      <c r="A11" s="183" t="s">
        <v>140</v>
      </c>
      <c r="B11" s="192" t="s">
        <v>343</v>
      </c>
      <c r="C11" s="36" t="s">
        <v>166</v>
      </c>
      <c r="D11" s="42" t="s">
        <v>167</v>
      </c>
      <c r="E11" s="188" t="s">
        <v>22</v>
      </c>
      <c r="F11" s="35" t="s">
        <v>83</v>
      </c>
      <c r="G11" s="48" t="s">
        <v>168</v>
      </c>
      <c r="H11" s="190" t="s">
        <v>23</v>
      </c>
      <c r="I11" s="193" t="s">
        <v>339</v>
      </c>
      <c r="J11" s="36" t="s">
        <v>169</v>
      </c>
      <c r="K11" s="47"/>
      <c r="L11" s="36" t="s">
        <v>159</v>
      </c>
    </row>
    <row r="12" spans="1:12" ht="34.5" customHeight="1" x14ac:dyDescent="0.2">
      <c r="A12" s="183" t="s">
        <v>140</v>
      </c>
      <c r="B12" s="192" t="s">
        <v>343</v>
      </c>
      <c r="C12" s="36" t="s">
        <v>170</v>
      </c>
      <c r="D12" s="42" t="s">
        <v>167</v>
      </c>
      <c r="E12" s="188" t="s">
        <v>22</v>
      </c>
      <c r="F12" s="35" t="s">
        <v>83</v>
      </c>
      <c r="G12" s="48" t="s">
        <v>171</v>
      </c>
      <c r="H12" s="190" t="s">
        <v>23</v>
      </c>
      <c r="I12" s="193" t="s">
        <v>339</v>
      </c>
      <c r="J12" s="36" t="s">
        <v>169</v>
      </c>
      <c r="K12" s="47"/>
      <c r="L12" s="36" t="s">
        <v>165</v>
      </c>
    </row>
    <row r="13" spans="1:12" ht="63" customHeight="1" x14ac:dyDescent="0.2">
      <c r="A13" s="183" t="s">
        <v>140</v>
      </c>
      <c r="B13" s="192" t="s">
        <v>343</v>
      </c>
      <c r="C13" s="36" t="s">
        <v>172</v>
      </c>
      <c r="D13" s="42" t="s">
        <v>173</v>
      </c>
      <c r="E13" s="188" t="s">
        <v>348</v>
      </c>
      <c r="F13" s="35" t="s">
        <v>83</v>
      </c>
      <c r="G13" s="36" t="s">
        <v>174</v>
      </c>
      <c r="H13" s="190" t="s">
        <v>23</v>
      </c>
      <c r="I13" s="193" t="s">
        <v>339</v>
      </c>
      <c r="J13" s="36" t="s">
        <v>175</v>
      </c>
      <c r="K13" s="47"/>
      <c r="L13" s="36" t="s">
        <v>176</v>
      </c>
    </row>
    <row r="14" spans="1:12" ht="30.75" customHeight="1" x14ac:dyDescent="0.2">
      <c r="A14" s="183" t="s">
        <v>140</v>
      </c>
      <c r="B14" s="192" t="s">
        <v>343</v>
      </c>
      <c r="C14" s="49" t="s">
        <v>177</v>
      </c>
      <c r="D14" s="50" t="s">
        <v>178</v>
      </c>
      <c r="E14" s="49" t="s">
        <v>347</v>
      </c>
      <c r="F14" s="35" t="s">
        <v>83</v>
      </c>
      <c r="G14" s="35" t="s">
        <v>140</v>
      </c>
      <c r="H14" s="190" t="s">
        <v>345</v>
      </c>
      <c r="I14" s="193" t="s">
        <v>339</v>
      </c>
      <c r="J14" s="36" t="s">
        <v>175</v>
      </c>
      <c r="K14" s="47"/>
      <c r="L14" s="36" t="s">
        <v>165</v>
      </c>
    </row>
    <row r="15" spans="1:12" ht="30" customHeight="1" x14ac:dyDescent="0.2">
      <c r="A15" s="183" t="s">
        <v>140</v>
      </c>
      <c r="B15" s="192" t="s">
        <v>343</v>
      </c>
      <c r="C15" s="49" t="s">
        <v>179</v>
      </c>
      <c r="D15" s="50" t="s">
        <v>180</v>
      </c>
      <c r="E15" s="49" t="s">
        <v>347</v>
      </c>
      <c r="F15" s="35" t="s">
        <v>83</v>
      </c>
      <c r="G15" s="35" t="s">
        <v>140</v>
      </c>
      <c r="H15" s="190" t="s">
        <v>345</v>
      </c>
      <c r="I15" s="193" t="s">
        <v>339</v>
      </c>
      <c r="J15" s="49" t="s">
        <v>141</v>
      </c>
      <c r="K15" s="47"/>
      <c r="L15" s="36" t="s">
        <v>165</v>
      </c>
    </row>
    <row r="16" spans="1:12" ht="33.75" customHeight="1" x14ac:dyDescent="0.2">
      <c r="A16" s="183" t="s">
        <v>140</v>
      </c>
      <c r="B16" s="192" t="s">
        <v>343</v>
      </c>
      <c r="C16" s="49" t="s">
        <v>181</v>
      </c>
      <c r="D16" s="50" t="s">
        <v>182</v>
      </c>
      <c r="E16" s="49" t="s">
        <v>348</v>
      </c>
      <c r="F16" s="35" t="s">
        <v>83</v>
      </c>
      <c r="G16" s="35" t="s">
        <v>140</v>
      </c>
      <c r="H16" s="190" t="s">
        <v>345</v>
      </c>
      <c r="I16" s="193" t="s">
        <v>339</v>
      </c>
      <c r="J16" s="49" t="s">
        <v>141</v>
      </c>
      <c r="K16" s="47"/>
      <c r="L16" s="36" t="s">
        <v>176</v>
      </c>
    </row>
    <row r="17" spans="1:12" ht="36" customHeight="1" x14ac:dyDescent="0.2">
      <c r="A17" s="183" t="s">
        <v>140</v>
      </c>
      <c r="B17" s="192" t="s">
        <v>343</v>
      </c>
      <c r="C17" s="36" t="s">
        <v>183</v>
      </c>
      <c r="D17" s="42" t="s">
        <v>184</v>
      </c>
      <c r="E17" s="49" t="s">
        <v>348</v>
      </c>
      <c r="F17" s="35" t="s">
        <v>83</v>
      </c>
      <c r="G17" s="35" t="s">
        <v>140</v>
      </c>
      <c r="H17" s="190" t="s">
        <v>345</v>
      </c>
      <c r="I17" s="193" t="s">
        <v>339</v>
      </c>
      <c r="J17" s="49" t="s">
        <v>141</v>
      </c>
      <c r="K17" s="47"/>
      <c r="L17" s="36" t="s">
        <v>176</v>
      </c>
    </row>
    <row r="18" spans="1:12" ht="40.5" customHeight="1" x14ac:dyDescent="0.2">
      <c r="A18" s="183" t="s">
        <v>140</v>
      </c>
      <c r="B18" s="192" t="s">
        <v>343</v>
      </c>
      <c r="C18" s="36" t="s">
        <v>185</v>
      </c>
      <c r="D18" s="42" t="s">
        <v>186</v>
      </c>
      <c r="E18" s="36"/>
      <c r="F18" s="35" t="s">
        <v>83</v>
      </c>
      <c r="G18" s="35" t="s">
        <v>140</v>
      </c>
      <c r="H18" s="190" t="s">
        <v>23</v>
      </c>
      <c r="I18" s="193" t="s">
        <v>339</v>
      </c>
      <c r="J18" s="49" t="s">
        <v>350</v>
      </c>
      <c r="K18" s="47"/>
      <c r="L18" s="36" t="s">
        <v>176</v>
      </c>
    </row>
  </sheetData>
  <hyperlinks>
    <hyperlink ref="G11" r:id="rId1"/>
    <hyperlink ref="G8" r:id="rId2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9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 x14ac:dyDescent="0.2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7.140625" customWidth="1"/>
    <col min="10" max="10" width="9.5703125" customWidth="1"/>
    <col min="11" max="16" width="9.85546875" customWidth="1"/>
    <col min="17" max="17" width="21.140625" customWidth="1"/>
  </cols>
  <sheetData>
    <row r="1" spans="1:17" ht="38.25" x14ac:dyDescent="0.2">
      <c r="A1" s="3" t="s">
        <v>25</v>
      </c>
      <c r="B1" s="3" t="s">
        <v>26</v>
      </c>
      <c r="C1" s="3" t="s">
        <v>27</v>
      </c>
      <c r="D1" s="4" t="s">
        <v>28</v>
      </c>
      <c r="E1" s="3" t="s">
        <v>29</v>
      </c>
      <c r="F1" s="3" t="s">
        <v>30</v>
      </c>
      <c r="G1" s="3" t="s">
        <v>31</v>
      </c>
      <c r="H1" s="4" t="s">
        <v>32</v>
      </c>
      <c r="I1" s="5" t="s">
        <v>33</v>
      </c>
      <c r="J1" s="3" t="s">
        <v>34</v>
      </c>
      <c r="K1" s="3" t="s">
        <v>35</v>
      </c>
      <c r="L1" s="203" t="s">
        <v>36</v>
      </c>
      <c r="M1" s="204"/>
      <c r="N1" s="204"/>
      <c r="O1" s="204"/>
      <c r="P1" s="204"/>
      <c r="Q1" s="3" t="s">
        <v>37</v>
      </c>
    </row>
    <row r="2" spans="1:17" ht="84" customHeight="1" x14ac:dyDescent="0.2">
      <c r="A2" s="6" t="s">
        <v>38</v>
      </c>
      <c r="B2" s="7" t="s">
        <v>39</v>
      </c>
      <c r="C2" s="6" t="s">
        <v>40</v>
      </c>
      <c r="D2" s="8" t="s">
        <v>41</v>
      </c>
      <c r="E2" s="6" t="s">
        <v>42</v>
      </c>
      <c r="F2" s="6" t="s">
        <v>43</v>
      </c>
      <c r="G2" s="6" t="s">
        <v>44</v>
      </c>
      <c r="H2" s="8" t="s">
        <v>45</v>
      </c>
      <c r="I2" s="9" t="s">
        <v>46</v>
      </c>
      <c r="J2" s="6" t="s">
        <v>47</v>
      </c>
      <c r="K2" s="6" t="s">
        <v>48</v>
      </c>
      <c r="L2" s="10" t="s">
        <v>49</v>
      </c>
      <c r="M2" s="10" t="s">
        <v>50</v>
      </c>
      <c r="N2" s="10" t="s">
        <v>51</v>
      </c>
      <c r="O2" s="10" t="s">
        <v>52</v>
      </c>
      <c r="P2" s="10" t="s">
        <v>53</v>
      </c>
      <c r="Q2" s="6" t="s">
        <v>54</v>
      </c>
    </row>
    <row r="3" spans="1:17" ht="20.25" customHeight="1" x14ac:dyDescent="0.2">
      <c r="A3" s="11" t="s">
        <v>55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20.25" customHeight="1" x14ac:dyDescent="0.2">
      <c r="A4" s="11" t="s">
        <v>56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7" ht="20.25" customHeight="1" x14ac:dyDescent="0.2">
      <c r="A5" s="11" t="s">
        <v>57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1:17" ht="20.25" customHeight="1" x14ac:dyDescent="0.2">
      <c r="A6" s="11" t="s">
        <v>58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1:17" ht="20.25" customHeight="1" x14ac:dyDescent="0.2">
      <c r="A7" s="11" t="s">
        <v>59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1:17" ht="20.25" customHeight="1" x14ac:dyDescent="0.2">
      <c r="A8" s="11" t="s">
        <v>60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</row>
    <row r="9" spans="1:17" ht="20.25" customHeight="1" x14ac:dyDescent="0.2">
      <c r="A9" s="11" t="s">
        <v>61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</row>
    <row r="10" spans="1:17" ht="20.25" customHeight="1" x14ac:dyDescent="0.2">
      <c r="A10" s="11" t="s">
        <v>62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</row>
    <row r="11" spans="1:17" ht="20.25" customHeight="1" x14ac:dyDescent="0.2">
      <c r="A11" s="11" t="s">
        <v>63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</row>
    <row r="12" spans="1:17" ht="20.25" customHeight="1" x14ac:dyDescent="0.2">
      <c r="A12" s="11" t="s">
        <v>64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ht="20.25" customHeight="1" x14ac:dyDescent="0.2">
      <c r="A13" s="11" t="s">
        <v>65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1:17" ht="20.25" customHeight="1" x14ac:dyDescent="0.2">
      <c r="A14" s="11" t="s">
        <v>66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</row>
    <row r="15" spans="1:17" ht="20.25" customHeight="1" x14ac:dyDescent="0.2">
      <c r="A15" s="11" t="s">
        <v>67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</row>
    <row r="16" spans="1:17" ht="20.25" customHeight="1" x14ac:dyDescent="0.2">
      <c r="A16" s="11" t="s">
        <v>68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</row>
    <row r="17" spans="1:17" ht="20.25" customHeight="1" x14ac:dyDescent="0.2">
      <c r="A17" s="11" t="s">
        <v>69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</row>
    <row r="18" spans="1:17" ht="20.25" customHeight="1" x14ac:dyDescent="0.2">
      <c r="A18" s="11" t="s">
        <v>70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</row>
    <row r="19" spans="1:17" ht="20.25" customHeight="1" x14ac:dyDescent="0.2">
      <c r="A19" s="11" t="s">
        <v>71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</row>
  </sheetData>
  <mergeCells count="1">
    <mergeCell ref="L1:P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75"/>
  <sheetViews>
    <sheetView tabSelected="1" zoomScale="70" zoomScaleNormal="70" workbookViewId="0">
      <pane xSplit="2" ySplit="2" topLeftCell="C162" activePane="bottomRight" state="frozen"/>
      <selection pane="topRight" activeCell="C1" sqref="C1"/>
      <selection pane="bottomLeft" activeCell="A3" sqref="A3"/>
      <selection pane="bottomRight" activeCell="S165" sqref="S165"/>
    </sheetView>
  </sheetViews>
  <sheetFormatPr defaultColWidth="12.5703125" defaultRowHeight="15.75" customHeight="1" x14ac:dyDescent="0.2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2.5703125" customWidth="1"/>
    <col min="6" max="6" width="11.140625" customWidth="1"/>
    <col min="7" max="7" width="19.42578125" customWidth="1"/>
    <col min="8" max="8" width="13.42578125" customWidth="1"/>
    <col min="9" max="9" width="7.7109375" customWidth="1"/>
    <col min="10" max="10" width="9.5703125" customWidth="1"/>
    <col min="11" max="15" width="9.85546875" customWidth="1"/>
    <col min="16" max="16" width="21.140625" customWidth="1"/>
  </cols>
  <sheetData>
    <row r="1" spans="1:16" ht="19.5" customHeight="1" x14ac:dyDescent="0.2">
      <c r="A1" s="14" t="s">
        <v>25</v>
      </c>
      <c r="B1" s="14" t="s">
        <v>26</v>
      </c>
      <c r="C1" s="14" t="s">
        <v>27</v>
      </c>
      <c r="D1" s="15" t="s">
        <v>28</v>
      </c>
      <c r="E1" s="14" t="s">
        <v>29</v>
      </c>
      <c r="F1" s="14" t="s">
        <v>30</v>
      </c>
      <c r="G1" s="14" t="s">
        <v>31</v>
      </c>
      <c r="H1" s="15" t="s">
        <v>32</v>
      </c>
      <c r="I1" s="5" t="s">
        <v>33</v>
      </c>
      <c r="J1" s="14" t="s">
        <v>34</v>
      </c>
      <c r="K1" s="14" t="s">
        <v>35</v>
      </c>
      <c r="L1" s="203" t="s">
        <v>36</v>
      </c>
      <c r="M1" s="204"/>
      <c r="N1" s="204"/>
      <c r="O1" s="204"/>
      <c r="P1" s="14" t="s">
        <v>37</v>
      </c>
    </row>
    <row r="2" spans="1:16" ht="128.25" customHeight="1" x14ac:dyDescent="0.2">
      <c r="A2" s="16" t="s">
        <v>38</v>
      </c>
      <c r="B2" s="17" t="s">
        <v>39</v>
      </c>
      <c r="C2" s="16" t="s">
        <v>72</v>
      </c>
      <c r="D2" s="18" t="s">
        <v>73</v>
      </c>
      <c r="E2" s="16" t="s">
        <v>42</v>
      </c>
      <c r="F2" s="16" t="s">
        <v>74</v>
      </c>
      <c r="G2" s="16" t="s">
        <v>44</v>
      </c>
      <c r="H2" s="18" t="s">
        <v>75</v>
      </c>
      <c r="I2" s="19" t="s">
        <v>76</v>
      </c>
      <c r="J2" s="16" t="s">
        <v>77</v>
      </c>
      <c r="K2" s="16" t="s">
        <v>78</v>
      </c>
      <c r="L2" s="10" t="s">
        <v>49</v>
      </c>
      <c r="M2" s="10" t="s">
        <v>50</v>
      </c>
      <c r="N2" s="10" t="s">
        <v>51</v>
      </c>
      <c r="O2" s="10" t="s">
        <v>52</v>
      </c>
      <c r="P2" s="16" t="s">
        <v>54</v>
      </c>
    </row>
    <row r="3" spans="1:16" ht="12.75" x14ac:dyDescent="0.2">
      <c r="A3" s="51" t="s">
        <v>56</v>
      </c>
      <c r="B3" s="52" t="s">
        <v>187</v>
      </c>
      <c r="C3" s="134" t="s">
        <v>129</v>
      </c>
      <c r="D3" s="98">
        <v>42976</v>
      </c>
      <c r="E3" s="73" t="s">
        <v>310</v>
      </c>
      <c r="F3" s="73" t="s">
        <v>80</v>
      </c>
      <c r="G3" s="73" t="s">
        <v>84</v>
      </c>
      <c r="H3" s="98">
        <v>42976</v>
      </c>
      <c r="I3" s="194" t="s">
        <v>332</v>
      </c>
      <c r="J3" s="73" t="s">
        <v>82</v>
      </c>
      <c r="K3" s="99" t="s">
        <v>83</v>
      </c>
      <c r="L3" s="139" t="s">
        <v>342</v>
      </c>
      <c r="M3" s="139" t="s">
        <v>342</v>
      </c>
      <c r="N3" s="139" t="s">
        <v>342</v>
      </c>
      <c r="O3" s="139" t="s">
        <v>342</v>
      </c>
      <c r="P3" s="132"/>
    </row>
    <row r="4" spans="1:16" ht="12.75" x14ac:dyDescent="0.2">
      <c r="A4" s="51" t="s">
        <v>60</v>
      </c>
      <c r="B4" s="52" t="s">
        <v>188</v>
      </c>
      <c r="C4" s="134" t="s">
        <v>129</v>
      </c>
      <c r="D4" s="98">
        <v>43150</v>
      </c>
      <c r="E4" s="73" t="s">
        <v>310</v>
      </c>
      <c r="F4" s="73" t="s">
        <v>80</v>
      </c>
      <c r="G4" s="73" t="s">
        <v>84</v>
      </c>
      <c r="H4" s="98">
        <v>43150</v>
      </c>
      <c r="I4" s="194" t="s">
        <v>332</v>
      </c>
      <c r="J4" s="73" t="s">
        <v>82</v>
      </c>
      <c r="K4" s="99" t="s">
        <v>83</v>
      </c>
      <c r="L4" s="139" t="s">
        <v>342</v>
      </c>
      <c r="M4" s="139" t="s">
        <v>342</v>
      </c>
      <c r="N4" s="139" t="s">
        <v>342</v>
      </c>
      <c r="O4" s="139" t="s">
        <v>342</v>
      </c>
      <c r="P4" s="132"/>
    </row>
    <row r="5" spans="1:16" ht="12.75" x14ac:dyDescent="0.2">
      <c r="A5" s="51" t="s">
        <v>60</v>
      </c>
      <c r="B5" s="52" t="s">
        <v>189</v>
      </c>
      <c r="C5" s="134" t="s">
        <v>129</v>
      </c>
      <c r="D5" s="98">
        <v>43151</v>
      </c>
      <c r="E5" s="73" t="s">
        <v>310</v>
      </c>
      <c r="F5" s="73" t="s">
        <v>80</v>
      </c>
      <c r="G5" s="73" t="s">
        <v>84</v>
      </c>
      <c r="H5" s="98">
        <v>43151</v>
      </c>
      <c r="I5" s="194" t="s">
        <v>332</v>
      </c>
      <c r="J5" s="73" t="s">
        <v>82</v>
      </c>
      <c r="K5" s="99" t="s">
        <v>83</v>
      </c>
      <c r="L5" s="139" t="s">
        <v>342</v>
      </c>
      <c r="M5" s="139" t="s">
        <v>342</v>
      </c>
      <c r="N5" s="139" t="s">
        <v>342</v>
      </c>
      <c r="O5" s="139" t="s">
        <v>342</v>
      </c>
      <c r="P5" s="132"/>
    </row>
    <row r="6" spans="1:16" ht="12.75" x14ac:dyDescent="0.2">
      <c r="A6" s="51" t="s">
        <v>60</v>
      </c>
      <c r="B6" s="52" t="s">
        <v>190</v>
      </c>
      <c r="C6" s="134" t="s">
        <v>129</v>
      </c>
      <c r="D6" s="98">
        <v>43151</v>
      </c>
      <c r="E6" s="73" t="s">
        <v>311</v>
      </c>
      <c r="F6" s="73" t="s">
        <v>80</v>
      </c>
      <c r="G6" s="73" t="s">
        <v>84</v>
      </c>
      <c r="H6" s="98">
        <f>D6</f>
        <v>43151</v>
      </c>
      <c r="I6" s="194" t="s">
        <v>332</v>
      </c>
      <c r="J6" s="73" t="s">
        <v>82</v>
      </c>
      <c r="K6" s="99" t="s">
        <v>83</v>
      </c>
      <c r="L6" s="139" t="s">
        <v>342</v>
      </c>
      <c r="M6" s="139" t="s">
        <v>342</v>
      </c>
      <c r="N6" s="139" t="s">
        <v>342</v>
      </c>
      <c r="O6" s="139" t="s">
        <v>342</v>
      </c>
      <c r="P6" s="132"/>
    </row>
    <row r="7" spans="1:16" ht="12.75" x14ac:dyDescent="0.2">
      <c r="A7" s="51" t="s">
        <v>60</v>
      </c>
      <c r="B7" s="52" t="s">
        <v>191</v>
      </c>
      <c r="C7" s="134" t="s">
        <v>129</v>
      </c>
      <c r="D7" s="98">
        <v>43152</v>
      </c>
      <c r="E7" s="73" t="s">
        <v>310</v>
      </c>
      <c r="F7" s="73" t="s">
        <v>80</v>
      </c>
      <c r="G7" s="73" t="s">
        <v>84</v>
      </c>
      <c r="H7" s="98">
        <v>43152</v>
      </c>
      <c r="I7" s="194" t="s">
        <v>332</v>
      </c>
      <c r="J7" s="73" t="s">
        <v>82</v>
      </c>
      <c r="K7" s="99" t="s">
        <v>83</v>
      </c>
      <c r="L7" s="139" t="s">
        <v>342</v>
      </c>
      <c r="M7" s="139" t="s">
        <v>342</v>
      </c>
      <c r="N7" s="139" t="s">
        <v>342</v>
      </c>
      <c r="O7" s="139" t="s">
        <v>342</v>
      </c>
      <c r="P7" s="132"/>
    </row>
    <row r="8" spans="1:16" ht="25.5" x14ac:dyDescent="0.2">
      <c r="A8" s="51" t="s">
        <v>60</v>
      </c>
      <c r="B8" s="52" t="s">
        <v>192</v>
      </c>
      <c r="C8" s="134" t="s">
        <v>129</v>
      </c>
      <c r="D8" s="98">
        <v>43154</v>
      </c>
      <c r="E8" s="73" t="s">
        <v>312</v>
      </c>
      <c r="F8" s="73" t="s">
        <v>80</v>
      </c>
      <c r="G8" s="73" t="s">
        <v>84</v>
      </c>
      <c r="H8" s="98">
        <f t="shared" ref="H8:H35" si="0">D8</f>
        <v>43154</v>
      </c>
      <c r="I8" s="194" t="s">
        <v>332</v>
      </c>
      <c r="J8" s="73" t="s">
        <v>82</v>
      </c>
      <c r="K8" s="99" t="s">
        <v>83</v>
      </c>
      <c r="L8" s="139" t="s">
        <v>342</v>
      </c>
      <c r="M8" s="139" t="s">
        <v>342</v>
      </c>
      <c r="N8" s="139" t="s">
        <v>342</v>
      </c>
      <c r="O8" s="139" t="s">
        <v>342</v>
      </c>
      <c r="P8" s="132"/>
    </row>
    <row r="9" spans="1:16" ht="12.75" x14ac:dyDescent="0.2">
      <c r="A9" s="51" t="s">
        <v>60</v>
      </c>
      <c r="B9" s="52" t="s">
        <v>193</v>
      </c>
      <c r="C9" s="134" t="s">
        <v>129</v>
      </c>
      <c r="D9" s="98">
        <v>43154</v>
      </c>
      <c r="E9" s="73" t="s">
        <v>313</v>
      </c>
      <c r="F9" s="73" t="s">
        <v>80</v>
      </c>
      <c r="G9" s="73" t="s">
        <v>84</v>
      </c>
      <c r="H9" s="98">
        <f t="shared" si="0"/>
        <v>43154</v>
      </c>
      <c r="I9" s="194" t="s">
        <v>332</v>
      </c>
      <c r="J9" s="73" t="s">
        <v>82</v>
      </c>
      <c r="K9" s="99" t="s">
        <v>83</v>
      </c>
      <c r="L9" s="139" t="s">
        <v>342</v>
      </c>
      <c r="M9" s="139" t="s">
        <v>342</v>
      </c>
      <c r="N9" s="139" t="s">
        <v>342</v>
      </c>
      <c r="O9" s="139" t="s">
        <v>342</v>
      </c>
      <c r="P9" s="132"/>
    </row>
    <row r="10" spans="1:16" ht="12.75" x14ac:dyDescent="0.2">
      <c r="A10" s="51" t="s">
        <v>60</v>
      </c>
      <c r="B10" s="52" t="s">
        <v>194</v>
      </c>
      <c r="C10" s="134" t="s">
        <v>129</v>
      </c>
      <c r="D10" s="98">
        <v>43172</v>
      </c>
      <c r="E10" s="73" t="s">
        <v>310</v>
      </c>
      <c r="F10" s="73" t="s">
        <v>80</v>
      </c>
      <c r="G10" s="73" t="s">
        <v>84</v>
      </c>
      <c r="H10" s="98">
        <f t="shared" si="0"/>
        <v>43172</v>
      </c>
      <c r="I10" s="194" t="s">
        <v>332</v>
      </c>
      <c r="J10" s="73" t="s">
        <v>82</v>
      </c>
      <c r="K10" s="99" t="s">
        <v>83</v>
      </c>
      <c r="L10" s="139" t="s">
        <v>342</v>
      </c>
      <c r="M10" s="139" t="s">
        <v>342</v>
      </c>
      <c r="N10" s="139" t="s">
        <v>342</v>
      </c>
      <c r="O10" s="139" t="s">
        <v>342</v>
      </c>
      <c r="P10" s="132"/>
    </row>
    <row r="11" spans="1:16" ht="12.75" x14ac:dyDescent="0.2">
      <c r="A11" s="51" t="s">
        <v>60</v>
      </c>
      <c r="B11" s="52" t="s">
        <v>195</v>
      </c>
      <c r="C11" s="134" t="s">
        <v>129</v>
      </c>
      <c r="D11" s="98">
        <v>43172</v>
      </c>
      <c r="E11" s="73" t="s">
        <v>310</v>
      </c>
      <c r="F11" s="73" t="s">
        <v>80</v>
      </c>
      <c r="G11" s="73" t="s">
        <v>84</v>
      </c>
      <c r="H11" s="98">
        <f t="shared" si="0"/>
        <v>43172</v>
      </c>
      <c r="I11" s="194" t="s">
        <v>332</v>
      </c>
      <c r="J11" s="73" t="s">
        <v>82</v>
      </c>
      <c r="K11" s="99" t="s">
        <v>83</v>
      </c>
      <c r="L11" s="139" t="s">
        <v>342</v>
      </c>
      <c r="M11" s="139" t="s">
        <v>342</v>
      </c>
      <c r="N11" s="139" t="s">
        <v>342</v>
      </c>
      <c r="O11" s="139" t="s">
        <v>342</v>
      </c>
      <c r="P11" s="132"/>
    </row>
    <row r="12" spans="1:16" ht="12.75" x14ac:dyDescent="0.2">
      <c r="A12" s="51" t="s">
        <v>60</v>
      </c>
      <c r="B12" s="52" t="s">
        <v>196</v>
      </c>
      <c r="C12" s="134" t="s">
        <v>129</v>
      </c>
      <c r="D12" s="98">
        <v>43187</v>
      </c>
      <c r="E12" s="73" t="s">
        <v>311</v>
      </c>
      <c r="F12" s="73" t="s">
        <v>80</v>
      </c>
      <c r="G12" s="73" t="s">
        <v>84</v>
      </c>
      <c r="H12" s="98">
        <f t="shared" si="0"/>
        <v>43187</v>
      </c>
      <c r="I12" s="194" t="s">
        <v>332</v>
      </c>
      <c r="J12" s="73" t="s">
        <v>82</v>
      </c>
      <c r="K12" s="99" t="s">
        <v>83</v>
      </c>
      <c r="L12" s="139" t="s">
        <v>342</v>
      </c>
      <c r="M12" s="139" t="s">
        <v>342</v>
      </c>
      <c r="N12" s="139" t="s">
        <v>342</v>
      </c>
      <c r="O12" s="139" t="s">
        <v>342</v>
      </c>
      <c r="P12" s="132"/>
    </row>
    <row r="13" spans="1:16" ht="12.75" x14ac:dyDescent="0.2">
      <c r="A13" s="51" t="s">
        <v>61</v>
      </c>
      <c r="B13" s="52" t="s">
        <v>197</v>
      </c>
      <c r="C13" s="134" t="s">
        <v>129</v>
      </c>
      <c r="D13" s="98">
        <v>43193</v>
      </c>
      <c r="E13" s="73" t="s">
        <v>310</v>
      </c>
      <c r="F13" s="73" t="s">
        <v>80</v>
      </c>
      <c r="G13" s="73" t="s">
        <v>84</v>
      </c>
      <c r="H13" s="98">
        <f t="shared" si="0"/>
        <v>43193</v>
      </c>
      <c r="I13" s="194" t="s">
        <v>332</v>
      </c>
      <c r="J13" s="73" t="s">
        <v>82</v>
      </c>
      <c r="K13" s="99" t="s">
        <v>83</v>
      </c>
      <c r="L13" s="139" t="s">
        <v>342</v>
      </c>
      <c r="M13" s="139" t="s">
        <v>342</v>
      </c>
      <c r="N13" s="139" t="s">
        <v>342</v>
      </c>
      <c r="O13" s="139" t="s">
        <v>342</v>
      </c>
      <c r="P13" s="132"/>
    </row>
    <row r="14" spans="1:16" ht="12.75" x14ac:dyDescent="0.2">
      <c r="A14" s="51" t="s">
        <v>61</v>
      </c>
      <c r="B14" s="52" t="s">
        <v>198</v>
      </c>
      <c r="C14" s="134" t="s">
        <v>129</v>
      </c>
      <c r="D14" s="98">
        <v>43193</v>
      </c>
      <c r="E14" s="73" t="s">
        <v>311</v>
      </c>
      <c r="F14" s="73" t="s">
        <v>80</v>
      </c>
      <c r="G14" s="73" t="s">
        <v>84</v>
      </c>
      <c r="H14" s="98">
        <f t="shared" si="0"/>
        <v>43193</v>
      </c>
      <c r="I14" s="194" t="s">
        <v>332</v>
      </c>
      <c r="J14" s="73" t="s">
        <v>82</v>
      </c>
      <c r="K14" s="99" t="s">
        <v>83</v>
      </c>
      <c r="L14" s="139" t="s">
        <v>342</v>
      </c>
      <c r="M14" s="139" t="s">
        <v>342</v>
      </c>
      <c r="N14" s="139" t="s">
        <v>342</v>
      </c>
      <c r="O14" s="139" t="s">
        <v>342</v>
      </c>
      <c r="P14" s="132"/>
    </row>
    <row r="15" spans="1:16" ht="12.75" x14ac:dyDescent="0.2">
      <c r="A15" s="51" t="s">
        <v>61</v>
      </c>
      <c r="B15" s="52" t="s">
        <v>199</v>
      </c>
      <c r="C15" s="134" t="s">
        <v>129</v>
      </c>
      <c r="D15" s="98">
        <v>43207</v>
      </c>
      <c r="E15" s="73" t="s">
        <v>313</v>
      </c>
      <c r="F15" s="73" t="s">
        <v>80</v>
      </c>
      <c r="G15" s="73" t="s">
        <v>84</v>
      </c>
      <c r="H15" s="98">
        <f t="shared" si="0"/>
        <v>43207</v>
      </c>
      <c r="I15" s="194" t="s">
        <v>332</v>
      </c>
      <c r="J15" s="73" t="s">
        <v>82</v>
      </c>
      <c r="K15" s="99" t="s">
        <v>83</v>
      </c>
      <c r="L15" s="139" t="s">
        <v>342</v>
      </c>
      <c r="M15" s="139" t="s">
        <v>342</v>
      </c>
      <c r="N15" s="139" t="s">
        <v>342</v>
      </c>
      <c r="O15" s="139" t="s">
        <v>342</v>
      </c>
      <c r="P15" s="132"/>
    </row>
    <row r="16" spans="1:16" ht="12.75" x14ac:dyDescent="0.2">
      <c r="A16" s="51" t="s">
        <v>61</v>
      </c>
      <c r="B16" s="52" t="s">
        <v>200</v>
      </c>
      <c r="C16" s="134" t="s">
        <v>129</v>
      </c>
      <c r="D16" s="98">
        <v>43214</v>
      </c>
      <c r="E16" s="73" t="s">
        <v>310</v>
      </c>
      <c r="F16" s="73" t="s">
        <v>80</v>
      </c>
      <c r="G16" s="73" t="s">
        <v>84</v>
      </c>
      <c r="H16" s="98">
        <f t="shared" si="0"/>
        <v>43214</v>
      </c>
      <c r="I16" s="194" t="s">
        <v>332</v>
      </c>
      <c r="J16" s="73" t="s">
        <v>82</v>
      </c>
      <c r="K16" s="99" t="s">
        <v>83</v>
      </c>
      <c r="L16" s="139" t="s">
        <v>342</v>
      </c>
      <c r="M16" s="139" t="s">
        <v>342</v>
      </c>
      <c r="N16" s="139" t="s">
        <v>342</v>
      </c>
      <c r="O16" s="139" t="s">
        <v>342</v>
      </c>
      <c r="P16" s="132"/>
    </row>
    <row r="17" spans="1:16" ht="12.75" x14ac:dyDescent="0.2">
      <c r="A17" s="51" t="s">
        <v>61</v>
      </c>
      <c r="B17" s="52" t="s">
        <v>201</v>
      </c>
      <c r="C17" s="134" t="s">
        <v>129</v>
      </c>
      <c r="D17" s="98">
        <v>43214</v>
      </c>
      <c r="E17" s="73" t="s">
        <v>310</v>
      </c>
      <c r="F17" s="73" t="s">
        <v>80</v>
      </c>
      <c r="G17" s="73" t="s">
        <v>84</v>
      </c>
      <c r="H17" s="98">
        <f t="shared" si="0"/>
        <v>43214</v>
      </c>
      <c r="I17" s="194" t="s">
        <v>332</v>
      </c>
      <c r="J17" s="73" t="s">
        <v>82</v>
      </c>
      <c r="K17" s="99" t="s">
        <v>83</v>
      </c>
      <c r="L17" s="139" t="s">
        <v>342</v>
      </c>
      <c r="M17" s="139" t="s">
        <v>342</v>
      </c>
      <c r="N17" s="139" t="s">
        <v>342</v>
      </c>
      <c r="O17" s="139" t="s">
        <v>342</v>
      </c>
      <c r="P17" s="132"/>
    </row>
    <row r="18" spans="1:16" ht="12.75" x14ac:dyDescent="0.2">
      <c r="A18" s="51" t="s">
        <v>61</v>
      </c>
      <c r="B18" s="52" t="s">
        <v>202</v>
      </c>
      <c r="C18" s="134" t="s">
        <v>129</v>
      </c>
      <c r="D18" s="98">
        <v>43237</v>
      </c>
      <c r="E18" s="73" t="s">
        <v>313</v>
      </c>
      <c r="F18" s="73" t="s">
        <v>80</v>
      </c>
      <c r="G18" s="73" t="s">
        <v>84</v>
      </c>
      <c r="H18" s="98">
        <f t="shared" si="0"/>
        <v>43237</v>
      </c>
      <c r="I18" s="194" t="s">
        <v>332</v>
      </c>
      <c r="J18" s="73" t="s">
        <v>82</v>
      </c>
      <c r="K18" s="99" t="s">
        <v>83</v>
      </c>
      <c r="L18" s="139" t="s">
        <v>342</v>
      </c>
      <c r="M18" s="139" t="s">
        <v>342</v>
      </c>
      <c r="N18" s="139" t="s">
        <v>342</v>
      </c>
      <c r="O18" s="139" t="s">
        <v>342</v>
      </c>
      <c r="P18" s="132"/>
    </row>
    <row r="19" spans="1:16" ht="12.75" x14ac:dyDescent="0.2">
      <c r="A19" s="51" t="s">
        <v>61</v>
      </c>
      <c r="B19" s="52" t="s">
        <v>203</v>
      </c>
      <c r="C19" s="134" t="s">
        <v>129</v>
      </c>
      <c r="D19" s="98">
        <v>43241</v>
      </c>
      <c r="E19" s="73" t="s">
        <v>310</v>
      </c>
      <c r="F19" s="73" t="s">
        <v>80</v>
      </c>
      <c r="G19" s="73" t="s">
        <v>84</v>
      </c>
      <c r="H19" s="98">
        <f t="shared" si="0"/>
        <v>43241</v>
      </c>
      <c r="I19" s="194" t="s">
        <v>332</v>
      </c>
      <c r="J19" s="73" t="s">
        <v>82</v>
      </c>
      <c r="K19" s="99" t="s">
        <v>83</v>
      </c>
      <c r="L19" s="139" t="s">
        <v>342</v>
      </c>
      <c r="M19" s="139" t="s">
        <v>342</v>
      </c>
      <c r="N19" s="139" t="s">
        <v>342</v>
      </c>
      <c r="O19" s="139" t="s">
        <v>342</v>
      </c>
      <c r="P19" s="132"/>
    </row>
    <row r="20" spans="1:16" ht="12.75" x14ac:dyDescent="0.2">
      <c r="A20" s="51" t="s">
        <v>61</v>
      </c>
      <c r="B20" s="52" t="s">
        <v>204</v>
      </c>
      <c r="C20" s="134" t="s">
        <v>129</v>
      </c>
      <c r="D20" s="98">
        <v>43258</v>
      </c>
      <c r="E20" s="73" t="s">
        <v>310</v>
      </c>
      <c r="F20" s="73" t="s">
        <v>80</v>
      </c>
      <c r="G20" s="73" t="s">
        <v>84</v>
      </c>
      <c r="H20" s="98">
        <f t="shared" si="0"/>
        <v>43258</v>
      </c>
      <c r="I20" s="194" t="s">
        <v>332</v>
      </c>
      <c r="J20" s="73" t="s">
        <v>82</v>
      </c>
      <c r="K20" s="99" t="s">
        <v>83</v>
      </c>
      <c r="L20" s="139" t="s">
        <v>342</v>
      </c>
      <c r="M20" s="139" t="s">
        <v>342</v>
      </c>
      <c r="N20" s="139" t="s">
        <v>342</v>
      </c>
      <c r="O20" s="139" t="s">
        <v>342</v>
      </c>
      <c r="P20" s="133"/>
    </row>
    <row r="21" spans="1:16" ht="12.75" x14ac:dyDescent="0.2">
      <c r="A21" s="51" t="s">
        <v>61</v>
      </c>
      <c r="B21" s="52" t="s">
        <v>205</v>
      </c>
      <c r="C21" s="134" t="s">
        <v>129</v>
      </c>
      <c r="D21" s="98">
        <v>43258</v>
      </c>
      <c r="E21" s="73" t="s">
        <v>310</v>
      </c>
      <c r="F21" s="73" t="s">
        <v>80</v>
      </c>
      <c r="G21" s="73" t="s">
        <v>84</v>
      </c>
      <c r="H21" s="98">
        <f t="shared" si="0"/>
        <v>43258</v>
      </c>
      <c r="I21" s="194" t="s">
        <v>332</v>
      </c>
      <c r="J21" s="73" t="s">
        <v>82</v>
      </c>
      <c r="K21" s="99" t="s">
        <v>83</v>
      </c>
      <c r="L21" s="139" t="s">
        <v>342</v>
      </c>
      <c r="M21" s="139" t="s">
        <v>342</v>
      </c>
      <c r="N21" s="139" t="s">
        <v>342</v>
      </c>
      <c r="O21" s="139" t="s">
        <v>342</v>
      </c>
      <c r="P21" s="132"/>
    </row>
    <row r="22" spans="1:16" ht="12.75" x14ac:dyDescent="0.2">
      <c r="A22" s="51" t="s">
        <v>61</v>
      </c>
      <c r="B22" s="52" t="s">
        <v>206</v>
      </c>
      <c r="C22" s="134" t="s">
        <v>129</v>
      </c>
      <c r="D22" s="98">
        <v>43265</v>
      </c>
      <c r="E22" s="73" t="s">
        <v>310</v>
      </c>
      <c r="F22" s="73" t="s">
        <v>80</v>
      </c>
      <c r="G22" s="73" t="s">
        <v>84</v>
      </c>
      <c r="H22" s="98">
        <f t="shared" si="0"/>
        <v>43265</v>
      </c>
      <c r="I22" s="194" t="s">
        <v>332</v>
      </c>
      <c r="J22" s="73" t="s">
        <v>82</v>
      </c>
      <c r="K22" s="99" t="s">
        <v>83</v>
      </c>
      <c r="L22" s="139" t="s">
        <v>342</v>
      </c>
      <c r="M22" s="139" t="s">
        <v>342</v>
      </c>
      <c r="N22" s="139" t="s">
        <v>342</v>
      </c>
      <c r="O22" s="139" t="s">
        <v>342</v>
      </c>
      <c r="P22" s="132"/>
    </row>
    <row r="23" spans="1:16" ht="12.75" x14ac:dyDescent="0.2">
      <c r="A23" s="51" t="s">
        <v>61</v>
      </c>
      <c r="B23" s="52" t="s">
        <v>207</v>
      </c>
      <c r="C23" s="134" t="s">
        <v>129</v>
      </c>
      <c r="D23" s="98">
        <v>43276</v>
      </c>
      <c r="E23" s="73" t="s">
        <v>310</v>
      </c>
      <c r="F23" s="73" t="s">
        <v>80</v>
      </c>
      <c r="G23" s="73" t="s">
        <v>84</v>
      </c>
      <c r="H23" s="98">
        <f t="shared" si="0"/>
        <v>43276</v>
      </c>
      <c r="I23" s="194" t="s">
        <v>332</v>
      </c>
      <c r="J23" s="73" t="s">
        <v>82</v>
      </c>
      <c r="K23" s="99" t="s">
        <v>83</v>
      </c>
      <c r="L23" s="139" t="s">
        <v>342</v>
      </c>
      <c r="M23" s="139" t="s">
        <v>342</v>
      </c>
      <c r="N23" s="139" t="s">
        <v>342</v>
      </c>
      <c r="O23" s="139" t="s">
        <v>342</v>
      </c>
      <c r="P23" s="132"/>
    </row>
    <row r="24" spans="1:16" ht="12.75" x14ac:dyDescent="0.2">
      <c r="A24" s="51" t="s">
        <v>62</v>
      </c>
      <c r="B24" s="52" t="s">
        <v>208</v>
      </c>
      <c r="C24" s="134" t="s">
        <v>129</v>
      </c>
      <c r="D24" s="98">
        <v>43284</v>
      </c>
      <c r="E24" s="73" t="s">
        <v>310</v>
      </c>
      <c r="F24" s="73" t="s">
        <v>80</v>
      </c>
      <c r="G24" s="73" t="s">
        <v>84</v>
      </c>
      <c r="H24" s="98">
        <f t="shared" si="0"/>
        <v>43284</v>
      </c>
      <c r="I24" s="194" t="s">
        <v>332</v>
      </c>
      <c r="J24" s="73" t="s">
        <v>82</v>
      </c>
      <c r="K24" s="99" t="s">
        <v>83</v>
      </c>
      <c r="L24" s="139" t="s">
        <v>342</v>
      </c>
      <c r="M24" s="139" t="s">
        <v>342</v>
      </c>
      <c r="N24" s="139" t="s">
        <v>342</v>
      </c>
      <c r="O24" s="139" t="s">
        <v>342</v>
      </c>
      <c r="P24" s="132"/>
    </row>
    <row r="25" spans="1:16" ht="12.75" x14ac:dyDescent="0.2">
      <c r="A25" s="51" t="s">
        <v>62</v>
      </c>
      <c r="B25" s="52" t="s">
        <v>209</v>
      </c>
      <c r="C25" s="134" t="s">
        <v>129</v>
      </c>
      <c r="D25" s="98">
        <v>43290</v>
      </c>
      <c r="E25" s="73" t="s">
        <v>310</v>
      </c>
      <c r="F25" s="73" t="s">
        <v>80</v>
      </c>
      <c r="G25" s="73" t="s">
        <v>84</v>
      </c>
      <c r="H25" s="98">
        <f t="shared" si="0"/>
        <v>43290</v>
      </c>
      <c r="I25" s="194" t="s">
        <v>332</v>
      </c>
      <c r="J25" s="73" t="s">
        <v>82</v>
      </c>
      <c r="K25" s="99" t="s">
        <v>83</v>
      </c>
      <c r="L25" s="139" t="s">
        <v>342</v>
      </c>
      <c r="M25" s="139" t="s">
        <v>342</v>
      </c>
      <c r="N25" s="139" t="s">
        <v>342</v>
      </c>
      <c r="O25" s="139" t="s">
        <v>342</v>
      </c>
      <c r="P25" s="132"/>
    </row>
    <row r="26" spans="1:16" ht="12.75" x14ac:dyDescent="0.2">
      <c r="A26" s="51" t="s">
        <v>62</v>
      </c>
      <c r="B26" s="52" t="s">
        <v>210</v>
      </c>
      <c r="C26" s="134" t="s">
        <v>129</v>
      </c>
      <c r="D26" s="98">
        <v>43294</v>
      </c>
      <c r="E26" s="73" t="s">
        <v>310</v>
      </c>
      <c r="F26" s="73" t="s">
        <v>80</v>
      </c>
      <c r="G26" s="73" t="s">
        <v>84</v>
      </c>
      <c r="H26" s="98">
        <f t="shared" si="0"/>
        <v>43294</v>
      </c>
      <c r="I26" s="194" t="s">
        <v>332</v>
      </c>
      <c r="J26" s="73" t="s">
        <v>82</v>
      </c>
      <c r="K26" s="99" t="s">
        <v>83</v>
      </c>
      <c r="L26" s="139" t="s">
        <v>342</v>
      </c>
      <c r="M26" s="139" t="s">
        <v>342</v>
      </c>
      <c r="N26" s="139" t="s">
        <v>342</v>
      </c>
      <c r="O26" s="139" t="s">
        <v>342</v>
      </c>
      <c r="P26" s="132"/>
    </row>
    <row r="27" spans="1:16" ht="12.75" x14ac:dyDescent="0.2">
      <c r="A27" s="51" t="s">
        <v>62</v>
      </c>
      <c r="B27" s="52" t="s">
        <v>211</v>
      </c>
      <c r="C27" s="134" t="s">
        <v>129</v>
      </c>
      <c r="D27" s="98">
        <v>43300</v>
      </c>
      <c r="E27" s="73" t="s">
        <v>311</v>
      </c>
      <c r="F27" s="73" t="s">
        <v>80</v>
      </c>
      <c r="G27" s="73" t="s">
        <v>84</v>
      </c>
      <c r="H27" s="98">
        <f t="shared" si="0"/>
        <v>43300</v>
      </c>
      <c r="I27" s="194" t="s">
        <v>332</v>
      </c>
      <c r="J27" s="73" t="s">
        <v>82</v>
      </c>
      <c r="K27" s="99" t="s">
        <v>83</v>
      </c>
      <c r="L27" s="139" t="s">
        <v>342</v>
      </c>
      <c r="M27" s="139" t="s">
        <v>342</v>
      </c>
      <c r="N27" s="139" t="s">
        <v>342</v>
      </c>
      <c r="O27" s="139" t="s">
        <v>342</v>
      </c>
      <c r="P27" s="132"/>
    </row>
    <row r="28" spans="1:16" ht="12.75" x14ac:dyDescent="0.2">
      <c r="A28" s="51" t="s">
        <v>62</v>
      </c>
      <c r="B28" s="52" t="s">
        <v>212</v>
      </c>
      <c r="C28" s="134" t="s">
        <v>129</v>
      </c>
      <c r="D28" s="98">
        <v>43311</v>
      </c>
      <c r="E28" s="73" t="s">
        <v>314</v>
      </c>
      <c r="F28" s="73" t="s">
        <v>80</v>
      </c>
      <c r="G28" s="73" t="s">
        <v>84</v>
      </c>
      <c r="H28" s="98">
        <f t="shared" si="0"/>
        <v>43311</v>
      </c>
      <c r="I28" s="194" t="s">
        <v>332</v>
      </c>
      <c r="J28" s="73" t="s">
        <v>82</v>
      </c>
      <c r="K28" s="99" t="s">
        <v>83</v>
      </c>
      <c r="L28" s="139" t="s">
        <v>342</v>
      </c>
      <c r="M28" s="139" t="s">
        <v>342</v>
      </c>
      <c r="N28" s="139" t="s">
        <v>342</v>
      </c>
      <c r="O28" s="139" t="s">
        <v>342</v>
      </c>
      <c r="P28" s="132"/>
    </row>
    <row r="29" spans="1:16" ht="12.75" x14ac:dyDescent="0.2">
      <c r="A29" s="51" t="s">
        <v>63</v>
      </c>
      <c r="B29" s="52" t="s">
        <v>213</v>
      </c>
      <c r="C29" s="134" t="s">
        <v>129</v>
      </c>
      <c r="D29" s="98">
        <v>43374</v>
      </c>
      <c r="E29" s="85" t="s">
        <v>311</v>
      </c>
      <c r="F29" s="73" t="s">
        <v>80</v>
      </c>
      <c r="G29" s="73" t="s">
        <v>84</v>
      </c>
      <c r="H29" s="98">
        <f t="shared" si="0"/>
        <v>43374</v>
      </c>
      <c r="I29" s="194" t="s">
        <v>332</v>
      </c>
      <c r="J29" s="73" t="s">
        <v>82</v>
      </c>
      <c r="K29" s="99" t="s">
        <v>83</v>
      </c>
      <c r="L29" s="139" t="s">
        <v>342</v>
      </c>
      <c r="M29" s="139" t="s">
        <v>342</v>
      </c>
      <c r="N29" s="139" t="s">
        <v>342</v>
      </c>
      <c r="O29" s="139" t="s">
        <v>342</v>
      </c>
      <c r="P29" s="132"/>
    </row>
    <row r="30" spans="1:16" ht="12.75" x14ac:dyDescent="0.2">
      <c r="A30" s="51" t="s">
        <v>63</v>
      </c>
      <c r="B30" s="52" t="s">
        <v>214</v>
      </c>
      <c r="C30" s="134" t="s">
        <v>129</v>
      </c>
      <c r="D30" s="98">
        <v>43404</v>
      </c>
      <c r="E30" s="85" t="s">
        <v>310</v>
      </c>
      <c r="F30" s="73" t="s">
        <v>80</v>
      </c>
      <c r="G30" s="73" t="s">
        <v>84</v>
      </c>
      <c r="H30" s="98">
        <f t="shared" si="0"/>
        <v>43404</v>
      </c>
      <c r="I30" s="194" t="s">
        <v>332</v>
      </c>
      <c r="J30" s="73" t="s">
        <v>82</v>
      </c>
      <c r="K30" s="99" t="s">
        <v>83</v>
      </c>
      <c r="L30" s="139" t="s">
        <v>342</v>
      </c>
      <c r="M30" s="139" t="s">
        <v>342</v>
      </c>
      <c r="N30" s="139" t="s">
        <v>342</v>
      </c>
      <c r="O30" s="139" t="s">
        <v>342</v>
      </c>
      <c r="P30" s="132"/>
    </row>
    <row r="31" spans="1:16" ht="12.75" x14ac:dyDescent="0.2">
      <c r="A31" s="51" t="s">
        <v>63</v>
      </c>
      <c r="B31" s="52" t="s">
        <v>215</v>
      </c>
      <c r="C31" s="134" t="s">
        <v>129</v>
      </c>
      <c r="D31" s="98">
        <v>43419</v>
      </c>
      <c r="E31" s="73" t="s">
        <v>310</v>
      </c>
      <c r="F31" s="73" t="s">
        <v>80</v>
      </c>
      <c r="G31" s="73" t="s">
        <v>84</v>
      </c>
      <c r="H31" s="98">
        <f t="shared" si="0"/>
        <v>43419</v>
      </c>
      <c r="I31" s="194" t="s">
        <v>332</v>
      </c>
      <c r="J31" s="73" t="s">
        <v>82</v>
      </c>
      <c r="K31" s="99" t="s">
        <v>83</v>
      </c>
      <c r="L31" s="139" t="s">
        <v>342</v>
      </c>
      <c r="M31" s="139" t="s">
        <v>342</v>
      </c>
      <c r="N31" s="139" t="s">
        <v>342</v>
      </c>
      <c r="O31" s="139" t="s">
        <v>342</v>
      </c>
      <c r="P31" s="132"/>
    </row>
    <row r="32" spans="1:16" ht="12.75" x14ac:dyDescent="0.2">
      <c r="A32" s="51" t="s">
        <v>63</v>
      </c>
      <c r="B32" s="52" t="s">
        <v>216</v>
      </c>
      <c r="C32" s="134" t="s">
        <v>129</v>
      </c>
      <c r="D32" s="98">
        <v>43420</v>
      </c>
      <c r="E32" s="73" t="s">
        <v>313</v>
      </c>
      <c r="F32" s="73" t="s">
        <v>80</v>
      </c>
      <c r="G32" s="73" t="s">
        <v>84</v>
      </c>
      <c r="H32" s="98">
        <f t="shared" si="0"/>
        <v>43420</v>
      </c>
      <c r="I32" s="194" t="s">
        <v>332</v>
      </c>
      <c r="J32" s="73" t="s">
        <v>82</v>
      </c>
      <c r="K32" s="99" t="s">
        <v>83</v>
      </c>
      <c r="L32" s="139" t="s">
        <v>342</v>
      </c>
      <c r="M32" s="139" t="s">
        <v>342</v>
      </c>
      <c r="N32" s="139" t="s">
        <v>342</v>
      </c>
      <c r="O32" s="139" t="s">
        <v>342</v>
      </c>
      <c r="P32" s="132"/>
    </row>
    <row r="33" spans="1:16" ht="12.75" x14ac:dyDescent="0.2">
      <c r="A33" s="51" t="s">
        <v>63</v>
      </c>
      <c r="B33" s="52" t="s">
        <v>217</v>
      </c>
      <c r="C33" s="134" t="s">
        <v>129</v>
      </c>
      <c r="D33" s="98">
        <v>43423</v>
      </c>
      <c r="E33" s="86" t="s">
        <v>311</v>
      </c>
      <c r="F33" s="73" t="s">
        <v>80</v>
      </c>
      <c r="G33" s="73" t="s">
        <v>84</v>
      </c>
      <c r="H33" s="98">
        <f t="shared" si="0"/>
        <v>43423</v>
      </c>
      <c r="I33" s="194" t="s">
        <v>332</v>
      </c>
      <c r="J33" s="73" t="s">
        <v>82</v>
      </c>
      <c r="K33" s="99" t="s">
        <v>83</v>
      </c>
      <c r="L33" s="139" t="s">
        <v>342</v>
      </c>
      <c r="M33" s="139" t="s">
        <v>342</v>
      </c>
      <c r="N33" s="139" t="s">
        <v>342</v>
      </c>
      <c r="O33" s="139" t="s">
        <v>342</v>
      </c>
      <c r="P33" s="132"/>
    </row>
    <row r="34" spans="1:16" ht="12.75" x14ac:dyDescent="0.2">
      <c r="A34" s="51" t="s">
        <v>63</v>
      </c>
      <c r="B34" s="52" t="s">
        <v>218</v>
      </c>
      <c r="C34" s="134" t="s">
        <v>129</v>
      </c>
      <c r="D34" s="98">
        <v>43444</v>
      </c>
      <c r="E34" s="73" t="s">
        <v>315</v>
      </c>
      <c r="F34" s="73" t="s">
        <v>80</v>
      </c>
      <c r="G34" s="73" t="s">
        <v>84</v>
      </c>
      <c r="H34" s="98">
        <f t="shared" si="0"/>
        <v>43444</v>
      </c>
      <c r="I34" s="194" t="s">
        <v>332</v>
      </c>
      <c r="J34" s="100">
        <v>10</v>
      </c>
      <c r="K34" s="99" t="s">
        <v>83</v>
      </c>
      <c r="L34" s="139" t="s">
        <v>342</v>
      </c>
      <c r="M34" s="139" t="s">
        <v>342</v>
      </c>
      <c r="N34" s="139" t="s">
        <v>342</v>
      </c>
      <c r="O34" s="139" t="s">
        <v>342</v>
      </c>
      <c r="P34" s="132"/>
    </row>
    <row r="35" spans="1:16" ht="12.75" x14ac:dyDescent="0.2">
      <c r="A35" s="51" t="s">
        <v>63</v>
      </c>
      <c r="B35" s="52" t="s">
        <v>219</v>
      </c>
      <c r="C35" s="134" t="s">
        <v>129</v>
      </c>
      <c r="D35" s="98">
        <v>43445</v>
      </c>
      <c r="E35" s="73" t="s">
        <v>310</v>
      </c>
      <c r="F35" s="73" t="s">
        <v>80</v>
      </c>
      <c r="G35" s="73" t="s">
        <v>84</v>
      </c>
      <c r="H35" s="98">
        <f t="shared" si="0"/>
        <v>43445</v>
      </c>
      <c r="I35" s="194" t="s">
        <v>332</v>
      </c>
      <c r="J35" s="73" t="s">
        <v>82</v>
      </c>
      <c r="K35" s="99" t="s">
        <v>83</v>
      </c>
      <c r="L35" s="139" t="s">
        <v>342</v>
      </c>
      <c r="M35" s="139" t="s">
        <v>342</v>
      </c>
      <c r="N35" s="139" t="s">
        <v>342</v>
      </c>
      <c r="O35" s="139" t="s">
        <v>342</v>
      </c>
      <c r="P35" s="132"/>
    </row>
    <row r="36" spans="1:16" ht="12.75" x14ac:dyDescent="0.2">
      <c r="A36" s="53" t="s">
        <v>64</v>
      </c>
      <c r="B36" s="54" t="s">
        <v>220</v>
      </c>
      <c r="C36" s="138" t="s">
        <v>129</v>
      </c>
      <c r="D36" s="101">
        <v>43481</v>
      </c>
      <c r="E36" s="74" t="s">
        <v>314</v>
      </c>
      <c r="F36" s="74" t="s">
        <v>80</v>
      </c>
      <c r="G36" s="74" t="s">
        <v>84</v>
      </c>
      <c r="H36" s="101">
        <v>43481</v>
      </c>
      <c r="I36" s="194" t="s">
        <v>332</v>
      </c>
      <c r="J36" s="74" t="s">
        <v>82</v>
      </c>
      <c r="K36" s="102" t="s">
        <v>83</v>
      </c>
      <c r="L36" s="139" t="s">
        <v>342</v>
      </c>
      <c r="M36" s="139" t="s">
        <v>342</v>
      </c>
      <c r="N36" s="139" t="s">
        <v>342</v>
      </c>
      <c r="O36" s="139" t="s">
        <v>342</v>
      </c>
      <c r="P36" s="132"/>
    </row>
    <row r="37" spans="1:16" ht="12.75" x14ac:dyDescent="0.2">
      <c r="A37" s="53" t="s">
        <v>64</v>
      </c>
      <c r="B37" s="54" t="s">
        <v>221</v>
      </c>
      <c r="C37" s="138" t="s">
        <v>129</v>
      </c>
      <c r="D37" s="101">
        <v>43510</v>
      </c>
      <c r="E37" s="74" t="s">
        <v>316</v>
      </c>
      <c r="F37" s="74" t="s">
        <v>80</v>
      </c>
      <c r="G37" s="74" t="s">
        <v>84</v>
      </c>
      <c r="H37" s="101">
        <v>43510</v>
      </c>
      <c r="I37" s="194" t="s">
        <v>332</v>
      </c>
      <c r="J37" s="74" t="s">
        <v>82</v>
      </c>
      <c r="K37" s="102" t="s">
        <v>83</v>
      </c>
      <c r="L37" s="139" t="s">
        <v>342</v>
      </c>
      <c r="M37" s="139" t="s">
        <v>342</v>
      </c>
      <c r="N37" s="139" t="s">
        <v>342</v>
      </c>
      <c r="O37" s="139" t="s">
        <v>342</v>
      </c>
      <c r="P37" s="132"/>
    </row>
    <row r="38" spans="1:16" ht="12.75" x14ac:dyDescent="0.2">
      <c r="A38" s="53" t="s">
        <v>64</v>
      </c>
      <c r="B38" s="54" t="s">
        <v>222</v>
      </c>
      <c r="C38" s="138" t="s">
        <v>129</v>
      </c>
      <c r="D38" s="101">
        <v>43527</v>
      </c>
      <c r="E38" s="74" t="s">
        <v>314</v>
      </c>
      <c r="F38" s="74" t="s">
        <v>80</v>
      </c>
      <c r="G38" s="74" t="s">
        <v>84</v>
      </c>
      <c r="H38" s="101">
        <v>43527</v>
      </c>
      <c r="I38" s="194" t="s">
        <v>332</v>
      </c>
      <c r="J38" s="74" t="s">
        <v>82</v>
      </c>
      <c r="K38" s="102" t="s">
        <v>83</v>
      </c>
      <c r="L38" s="139" t="s">
        <v>342</v>
      </c>
      <c r="M38" s="139" t="s">
        <v>342</v>
      </c>
      <c r="N38" s="139" t="s">
        <v>342</v>
      </c>
      <c r="O38" s="139" t="s">
        <v>342</v>
      </c>
      <c r="P38" s="132"/>
    </row>
    <row r="39" spans="1:16" ht="12.75" x14ac:dyDescent="0.2">
      <c r="A39" s="53" t="s">
        <v>64</v>
      </c>
      <c r="B39" s="54" t="s">
        <v>223</v>
      </c>
      <c r="C39" s="138" t="s">
        <v>129</v>
      </c>
      <c r="D39" s="101">
        <v>43529</v>
      </c>
      <c r="E39" s="74" t="s">
        <v>314</v>
      </c>
      <c r="F39" s="74" t="s">
        <v>80</v>
      </c>
      <c r="G39" s="74" t="s">
        <v>84</v>
      </c>
      <c r="H39" s="101">
        <v>43529</v>
      </c>
      <c r="I39" s="194" t="s">
        <v>332</v>
      </c>
      <c r="J39" s="74" t="s">
        <v>82</v>
      </c>
      <c r="K39" s="102" t="s">
        <v>83</v>
      </c>
      <c r="L39" s="139" t="s">
        <v>342</v>
      </c>
      <c r="M39" s="139" t="s">
        <v>342</v>
      </c>
      <c r="N39" s="139" t="s">
        <v>342</v>
      </c>
      <c r="O39" s="139" t="s">
        <v>342</v>
      </c>
      <c r="P39" s="132"/>
    </row>
    <row r="40" spans="1:16" ht="12.75" x14ac:dyDescent="0.2">
      <c r="A40" s="53" t="s">
        <v>64</v>
      </c>
      <c r="B40" s="54" t="s">
        <v>224</v>
      </c>
      <c r="C40" s="138" t="s">
        <v>129</v>
      </c>
      <c r="D40" s="101">
        <v>43530</v>
      </c>
      <c r="E40" s="74" t="s">
        <v>317</v>
      </c>
      <c r="F40" s="74" t="s">
        <v>80</v>
      </c>
      <c r="G40" s="74" t="s">
        <v>84</v>
      </c>
      <c r="H40" s="101">
        <v>43530</v>
      </c>
      <c r="I40" s="194" t="s">
        <v>332</v>
      </c>
      <c r="J40" s="74" t="s">
        <v>82</v>
      </c>
      <c r="K40" s="102" t="s">
        <v>83</v>
      </c>
      <c r="L40" s="139" t="s">
        <v>342</v>
      </c>
      <c r="M40" s="139" t="s">
        <v>342</v>
      </c>
      <c r="N40" s="139" t="s">
        <v>342</v>
      </c>
      <c r="O40" s="139" t="s">
        <v>342</v>
      </c>
      <c r="P40" s="132"/>
    </row>
    <row r="41" spans="1:16" ht="12.75" x14ac:dyDescent="0.2">
      <c r="A41" s="53" t="s">
        <v>64</v>
      </c>
      <c r="B41" s="54" t="s">
        <v>225</v>
      </c>
      <c r="C41" s="138" t="s">
        <v>129</v>
      </c>
      <c r="D41" s="101">
        <v>43531</v>
      </c>
      <c r="E41" s="74" t="s">
        <v>314</v>
      </c>
      <c r="F41" s="74" t="s">
        <v>80</v>
      </c>
      <c r="G41" s="74" t="s">
        <v>84</v>
      </c>
      <c r="H41" s="101">
        <f t="shared" ref="H41:H104" si="1">D41</f>
        <v>43531</v>
      </c>
      <c r="I41" s="194" t="s">
        <v>332</v>
      </c>
      <c r="J41" s="74" t="s">
        <v>82</v>
      </c>
      <c r="K41" s="102" t="s">
        <v>83</v>
      </c>
      <c r="L41" s="139" t="s">
        <v>342</v>
      </c>
      <c r="M41" s="139" t="s">
        <v>342</v>
      </c>
      <c r="N41" s="139" t="s">
        <v>342</v>
      </c>
      <c r="O41" s="139" t="s">
        <v>342</v>
      </c>
      <c r="P41" s="132"/>
    </row>
    <row r="42" spans="1:16" ht="12.75" x14ac:dyDescent="0.2">
      <c r="A42" s="53" t="s">
        <v>64</v>
      </c>
      <c r="B42" s="54" t="s">
        <v>226</v>
      </c>
      <c r="C42" s="138" t="s">
        <v>129</v>
      </c>
      <c r="D42" s="101">
        <v>43535</v>
      </c>
      <c r="E42" s="74" t="s">
        <v>314</v>
      </c>
      <c r="F42" s="74" t="s">
        <v>80</v>
      </c>
      <c r="G42" s="74" t="s">
        <v>84</v>
      </c>
      <c r="H42" s="101">
        <f t="shared" si="1"/>
        <v>43535</v>
      </c>
      <c r="I42" s="194" t="s">
        <v>332</v>
      </c>
      <c r="J42" s="74" t="s">
        <v>82</v>
      </c>
      <c r="K42" s="102" t="s">
        <v>83</v>
      </c>
      <c r="L42" s="139" t="s">
        <v>342</v>
      </c>
      <c r="M42" s="139" t="s">
        <v>342</v>
      </c>
      <c r="N42" s="139" t="s">
        <v>342</v>
      </c>
      <c r="O42" s="139" t="s">
        <v>342</v>
      </c>
      <c r="P42" s="132"/>
    </row>
    <row r="43" spans="1:16" ht="12.75" x14ac:dyDescent="0.2">
      <c r="A43" s="53" t="s">
        <v>64</v>
      </c>
      <c r="B43" s="54" t="s">
        <v>227</v>
      </c>
      <c r="C43" s="138" t="s">
        <v>129</v>
      </c>
      <c r="D43" s="101">
        <v>43530</v>
      </c>
      <c r="E43" s="74" t="s">
        <v>316</v>
      </c>
      <c r="F43" s="74" t="s">
        <v>80</v>
      </c>
      <c r="G43" s="74" t="s">
        <v>84</v>
      </c>
      <c r="H43" s="101">
        <f t="shared" si="1"/>
        <v>43530</v>
      </c>
      <c r="I43" s="194" t="s">
        <v>332</v>
      </c>
      <c r="J43" s="74" t="s">
        <v>82</v>
      </c>
      <c r="K43" s="102" t="s">
        <v>83</v>
      </c>
      <c r="L43" s="139" t="s">
        <v>342</v>
      </c>
      <c r="M43" s="139" t="s">
        <v>342</v>
      </c>
      <c r="N43" s="139" t="s">
        <v>342</v>
      </c>
      <c r="O43" s="139" t="s">
        <v>342</v>
      </c>
      <c r="P43" s="132"/>
    </row>
    <row r="44" spans="1:16" ht="12.75" x14ac:dyDescent="0.2">
      <c r="A44" s="53" t="s">
        <v>64</v>
      </c>
      <c r="B44" s="54" t="s">
        <v>228</v>
      </c>
      <c r="C44" s="138" t="s">
        <v>129</v>
      </c>
      <c r="D44" s="101">
        <v>43535</v>
      </c>
      <c r="E44" s="74" t="s">
        <v>314</v>
      </c>
      <c r="F44" s="74" t="s">
        <v>80</v>
      </c>
      <c r="G44" s="74" t="s">
        <v>84</v>
      </c>
      <c r="H44" s="101">
        <f t="shared" si="1"/>
        <v>43535</v>
      </c>
      <c r="I44" s="194" t="s">
        <v>332</v>
      </c>
      <c r="J44" s="74" t="s">
        <v>82</v>
      </c>
      <c r="K44" s="102" t="s">
        <v>83</v>
      </c>
      <c r="L44" s="139" t="s">
        <v>342</v>
      </c>
      <c r="M44" s="139" t="s">
        <v>342</v>
      </c>
      <c r="N44" s="139" t="s">
        <v>342</v>
      </c>
      <c r="O44" s="139" t="s">
        <v>342</v>
      </c>
      <c r="P44" s="132"/>
    </row>
    <row r="45" spans="1:16" ht="12.75" x14ac:dyDescent="0.2">
      <c r="A45" s="53" t="s">
        <v>64</v>
      </c>
      <c r="B45" s="54" t="s">
        <v>229</v>
      </c>
      <c r="C45" s="138" t="s">
        <v>129</v>
      </c>
      <c r="D45" s="101">
        <v>43544</v>
      </c>
      <c r="E45" s="74" t="s">
        <v>317</v>
      </c>
      <c r="F45" s="74" t="s">
        <v>80</v>
      </c>
      <c r="G45" s="74" t="s">
        <v>84</v>
      </c>
      <c r="H45" s="101">
        <f t="shared" si="1"/>
        <v>43544</v>
      </c>
      <c r="I45" s="194" t="s">
        <v>332</v>
      </c>
      <c r="J45" s="74" t="s">
        <v>82</v>
      </c>
      <c r="K45" s="102" t="s">
        <v>83</v>
      </c>
      <c r="L45" s="139" t="s">
        <v>342</v>
      </c>
      <c r="M45" s="139" t="s">
        <v>342</v>
      </c>
      <c r="N45" s="139" t="s">
        <v>342</v>
      </c>
      <c r="O45" s="139" t="s">
        <v>342</v>
      </c>
      <c r="P45" s="132"/>
    </row>
    <row r="46" spans="1:16" ht="12.75" x14ac:dyDescent="0.2">
      <c r="A46" s="53" t="s">
        <v>64</v>
      </c>
      <c r="B46" s="54" t="s">
        <v>230</v>
      </c>
      <c r="C46" s="138" t="s">
        <v>129</v>
      </c>
      <c r="D46" s="101">
        <v>43552</v>
      </c>
      <c r="E46" s="74" t="s">
        <v>314</v>
      </c>
      <c r="F46" s="74" t="s">
        <v>80</v>
      </c>
      <c r="G46" s="74" t="s">
        <v>84</v>
      </c>
      <c r="H46" s="101">
        <f t="shared" si="1"/>
        <v>43552</v>
      </c>
      <c r="I46" s="194" t="s">
        <v>332</v>
      </c>
      <c r="J46" s="74" t="s">
        <v>82</v>
      </c>
      <c r="K46" s="102" t="s">
        <v>83</v>
      </c>
      <c r="L46" s="139" t="s">
        <v>342</v>
      </c>
      <c r="M46" s="139" t="s">
        <v>342</v>
      </c>
      <c r="N46" s="139" t="s">
        <v>342</v>
      </c>
      <c r="O46" s="139" t="s">
        <v>342</v>
      </c>
      <c r="P46" s="132"/>
    </row>
    <row r="47" spans="1:16" ht="12.75" x14ac:dyDescent="0.2">
      <c r="A47" s="55" t="s">
        <v>65</v>
      </c>
      <c r="B47" s="56" t="s">
        <v>231</v>
      </c>
      <c r="C47" s="138" t="s">
        <v>129</v>
      </c>
      <c r="D47" s="103">
        <v>43558</v>
      </c>
      <c r="E47" s="75" t="s">
        <v>316</v>
      </c>
      <c r="F47" s="75" t="s">
        <v>80</v>
      </c>
      <c r="G47" s="75" t="s">
        <v>84</v>
      </c>
      <c r="H47" s="103">
        <f t="shared" si="1"/>
        <v>43558</v>
      </c>
      <c r="I47" s="194" t="s">
        <v>332</v>
      </c>
      <c r="J47" s="75" t="s">
        <v>82</v>
      </c>
      <c r="K47" s="104" t="s">
        <v>83</v>
      </c>
      <c r="L47" s="139" t="s">
        <v>342</v>
      </c>
      <c r="M47" s="139" t="s">
        <v>342</v>
      </c>
      <c r="N47" s="139" t="s">
        <v>342</v>
      </c>
      <c r="O47" s="139" t="s">
        <v>342</v>
      </c>
      <c r="P47" s="132"/>
    </row>
    <row r="48" spans="1:16" ht="12.75" x14ac:dyDescent="0.2">
      <c r="A48" s="55" t="s">
        <v>65</v>
      </c>
      <c r="B48" s="56" t="s">
        <v>232</v>
      </c>
      <c r="C48" s="138" t="s">
        <v>129</v>
      </c>
      <c r="D48" s="103">
        <v>43567</v>
      </c>
      <c r="E48" s="75" t="s">
        <v>314</v>
      </c>
      <c r="F48" s="75" t="s">
        <v>80</v>
      </c>
      <c r="G48" s="75" t="s">
        <v>84</v>
      </c>
      <c r="H48" s="103">
        <f t="shared" si="1"/>
        <v>43567</v>
      </c>
      <c r="I48" s="194" t="s">
        <v>332</v>
      </c>
      <c r="J48" s="75" t="s">
        <v>82</v>
      </c>
      <c r="K48" s="104" t="s">
        <v>83</v>
      </c>
      <c r="L48" s="139" t="s">
        <v>342</v>
      </c>
      <c r="M48" s="139" t="s">
        <v>342</v>
      </c>
      <c r="N48" s="139" t="s">
        <v>342</v>
      </c>
      <c r="O48" s="139" t="s">
        <v>342</v>
      </c>
      <c r="P48" s="132"/>
    </row>
    <row r="49" spans="1:16" ht="12.75" x14ac:dyDescent="0.2">
      <c r="A49" s="55" t="s">
        <v>65</v>
      </c>
      <c r="B49" s="56" t="s">
        <v>233</v>
      </c>
      <c r="C49" s="138" t="s">
        <v>129</v>
      </c>
      <c r="D49" s="103">
        <v>43584</v>
      </c>
      <c r="E49" s="75" t="s">
        <v>314</v>
      </c>
      <c r="F49" s="75" t="s">
        <v>80</v>
      </c>
      <c r="G49" s="75" t="s">
        <v>84</v>
      </c>
      <c r="H49" s="103">
        <f t="shared" si="1"/>
        <v>43584</v>
      </c>
      <c r="I49" s="194" t="s">
        <v>332</v>
      </c>
      <c r="J49" s="75" t="s">
        <v>82</v>
      </c>
      <c r="K49" s="104" t="s">
        <v>83</v>
      </c>
      <c r="L49" s="139" t="s">
        <v>342</v>
      </c>
      <c r="M49" s="139" t="s">
        <v>342</v>
      </c>
      <c r="N49" s="139" t="s">
        <v>342</v>
      </c>
      <c r="O49" s="139" t="s">
        <v>342</v>
      </c>
      <c r="P49" s="132"/>
    </row>
    <row r="50" spans="1:16" ht="12.75" x14ac:dyDescent="0.2">
      <c r="A50" s="55" t="s">
        <v>65</v>
      </c>
      <c r="B50" s="56" t="s">
        <v>234</v>
      </c>
      <c r="C50" s="138" t="s">
        <v>129</v>
      </c>
      <c r="D50" s="103">
        <v>43585</v>
      </c>
      <c r="E50" s="75" t="s">
        <v>318</v>
      </c>
      <c r="F50" s="75" t="s">
        <v>80</v>
      </c>
      <c r="G50" s="75" t="s">
        <v>84</v>
      </c>
      <c r="H50" s="103">
        <f t="shared" si="1"/>
        <v>43585</v>
      </c>
      <c r="I50" s="194" t="s">
        <v>332</v>
      </c>
      <c r="J50" s="75" t="s">
        <v>82</v>
      </c>
      <c r="K50" s="104" t="s">
        <v>83</v>
      </c>
      <c r="L50" s="139" t="s">
        <v>342</v>
      </c>
      <c r="M50" s="139" t="s">
        <v>342</v>
      </c>
      <c r="N50" s="139" t="s">
        <v>342</v>
      </c>
      <c r="O50" s="139" t="s">
        <v>342</v>
      </c>
      <c r="P50" s="132"/>
    </row>
    <row r="51" spans="1:16" ht="12.75" x14ac:dyDescent="0.2">
      <c r="A51" s="55" t="s">
        <v>65</v>
      </c>
      <c r="B51" s="56" t="s">
        <v>235</v>
      </c>
      <c r="C51" s="138" t="s">
        <v>129</v>
      </c>
      <c r="D51" s="103">
        <v>43594</v>
      </c>
      <c r="E51" s="75" t="s">
        <v>316</v>
      </c>
      <c r="F51" s="75" t="s">
        <v>80</v>
      </c>
      <c r="G51" s="75" t="s">
        <v>84</v>
      </c>
      <c r="H51" s="103">
        <f t="shared" si="1"/>
        <v>43594</v>
      </c>
      <c r="I51" s="194" t="s">
        <v>332</v>
      </c>
      <c r="J51" s="75" t="s">
        <v>82</v>
      </c>
      <c r="K51" s="104" t="s">
        <v>83</v>
      </c>
      <c r="L51" s="139" t="s">
        <v>342</v>
      </c>
      <c r="M51" s="139" t="s">
        <v>342</v>
      </c>
      <c r="N51" s="139" t="s">
        <v>342</v>
      </c>
      <c r="O51" s="139" t="s">
        <v>342</v>
      </c>
      <c r="P51" s="132"/>
    </row>
    <row r="52" spans="1:16" ht="12.75" x14ac:dyDescent="0.2">
      <c r="A52" s="55" t="s">
        <v>65</v>
      </c>
      <c r="B52" s="56" t="s">
        <v>236</v>
      </c>
      <c r="C52" s="138" t="s">
        <v>129</v>
      </c>
      <c r="D52" s="103">
        <v>43595</v>
      </c>
      <c r="E52" s="75" t="s">
        <v>314</v>
      </c>
      <c r="F52" s="75" t="s">
        <v>80</v>
      </c>
      <c r="G52" s="75" t="s">
        <v>84</v>
      </c>
      <c r="H52" s="103">
        <f t="shared" si="1"/>
        <v>43595</v>
      </c>
      <c r="I52" s="194" t="s">
        <v>332</v>
      </c>
      <c r="J52" s="75" t="s">
        <v>82</v>
      </c>
      <c r="K52" s="104" t="s">
        <v>83</v>
      </c>
      <c r="L52" s="139" t="s">
        <v>342</v>
      </c>
      <c r="M52" s="139" t="s">
        <v>342</v>
      </c>
      <c r="N52" s="139" t="s">
        <v>342</v>
      </c>
      <c r="O52" s="139" t="s">
        <v>342</v>
      </c>
      <c r="P52" s="132"/>
    </row>
    <row r="53" spans="1:16" ht="12.75" x14ac:dyDescent="0.2">
      <c r="A53" s="55" t="s">
        <v>65</v>
      </c>
      <c r="B53" s="56" t="s">
        <v>237</v>
      </c>
      <c r="C53" s="138" t="s">
        <v>129</v>
      </c>
      <c r="D53" s="103">
        <v>43600</v>
      </c>
      <c r="E53" s="75" t="s">
        <v>317</v>
      </c>
      <c r="F53" s="75" t="s">
        <v>80</v>
      </c>
      <c r="G53" s="75" t="s">
        <v>84</v>
      </c>
      <c r="H53" s="103">
        <f t="shared" si="1"/>
        <v>43600</v>
      </c>
      <c r="I53" s="194" t="s">
        <v>332</v>
      </c>
      <c r="J53" s="75" t="s">
        <v>82</v>
      </c>
      <c r="K53" s="104" t="s">
        <v>83</v>
      </c>
      <c r="L53" s="139" t="s">
        <v>342</v>
      </c>
      <c r="M53" s="139" t="s">
        <v>342</v>
      </c>
      <c r="N53" s="139" t="s">
        <v>342</v>
      </c>
      <c r="O53" s="139" t="s">
        <v>342</v>
      </c>
      <c r="P53" s="132"/>
    </row>
    <row r="54" spans="1:16" ht="12.75" x14ac:dyDescent="0.2">
      <c r="A54" s="55" t="s">
        <v>65</v>
      </c>
      <c r="B54" s="56" t="s">
        <v>238</v>
      </c>
      <c r="C54" s="138" t="s">
        <v>129</v>
      </c>
      <c r="D54" s="103">
        <v>43605</v>
      </c>
      <c r="E54" s="75" t="s">
        <v>314</v>
      </c>
      <c r="F54" s="75" t="s">
        <v>80</v>
      </c>
      <c r="G54" s="75" t="s">
        <v>84</v>
      </c>
      <c r="H54" s="103">
        <f t="shared" si="1"/>
        <v>43605</v>
      </c>
      <c r="I54" s="194" t="s">
        <v>332</v>
      </c>
      <c r="J54" s="75" t="s">
        <v>82</v>
      </c>
      <c r="K54" s="104" t="s">
        <v>83</v>
      </c>
      <c r="L54" s="139" t="s">
        <v>342</v>
      </c>
      <c r="M54" s="139" t="s">
        <v>342</v>
      </c>
      <c r="N54" s="139" t="s">
        <v>342</v>
      </c>
      <c r="O54" s="139" t="s">
        <v>342</v>
      </c>
      <c r="P54" s="132"/>
    </row>
    <row r="55" spans="1:16" ht="12.75" x14ac:dyDescent="0.2">
      <c r="A55" s="55" t="s">
        <v>65</v>
      </c>
      <c r="B55" s="56" t="s">
        <v>239</v>
      </c>
      <c r="C55" s="138" t="s">
        <v>129</v>
      </c>
      <c r="D55" s="103">
        <v>43612</v>
      </c>
      <c r="E55" s="75" t="s">
        <v>314</v>
      </c>
      <c r="F55" s="75" t="s">
        <v>80</v>
      </c>
      <c r="G55" s="75" t="s">
        <v>84</v>
      </c>
      <c r="H55" s="103">
        <f t="shared" si="1"/>
        <v>43612</v>
      </c>
      <c r="I55" s="194" t="s">
        <v>332</v>
      </c>
      <c r="J55" s="75" t="s">
        <v>82</v>
      </c>
      <c r="K55" s="104" t="s">
        <v>83</v>
      </c>
      <c r="L55" s="139" t="s">
        <v>342</v>
      </c>
      <c r="M55" s="139" t="s">
        <v>342</v>
      </c>
      <c r="N55" s="139" t="s">
        <v>342</v>
      </c>
      <c r="O55" s="139" t="s">
        <v>342</v>
      </c>
      <c r="P55" s="132"/>
    </row>
    <row r="56" spans="1:16" ht="12.75" x14ac:dyDescent="0.2">
      <c r="A56" s="55" t="s">
        <v>65</v>
      </c>
      <c r="B56" s="56" t="s">
        <v>240</v>
      </c>
      <c r="C56" s="138" t="s">
        <v>129</v>
      </c>
      <c r="D56" s="103">
        <v>43623</v>
      </c>
      <c r="E56" s="75" t="s">
        <v>314</v>
      </c>
      <c r="F56" s="75" t="s">
        <v>80</v>
      </c>
      <c r="G56" s="75" t="s">
        <v>84</v>
      </c>
      <c r="H56" s="103">
        <f t="shared" si="1"/>
        <v>43623</v>
      </c>
      <c r="I56" s="194" t="s">
        <v>332</v>
      </c>
      <c r="J56" s="75" t="s">
        <v>82</v>
      </c>
      <c r="K56" s="104" t="s">
        <v>83</v>
      </c>
      <c r="L56" s="139" t="s">
        <v>342</v>
      </c>
      <c r="M56" s="139" t="s">
        <v>342</v>
      </c>
      <c r="N56" s="139" t="s">
        <v>342</v>
      </c>
      <c r="O56" s="139" t="s">
        <v>342</v>
      </c>
      <c r="P56" s="132"/>
    </row>
    <row r="57" spans="1:16" ht="12.75" x14ac:dyDescent="0.2">
      <c r="A57" s="55" t="s">
        <v>65</v>
      </c>
      <c r="B57" s="56" t="s">
        <v>241</v>
      </c>
      <c r="C57" s="138" t="s">
        <v>129</v>
      </c>
      <c r="D57" s="103">
        <v>43623</v>
      </c>
      <c r="E57" s="75" t="s">
        <v>317</v>
      </c>
      <c r="F57" s="75" t="s">
        <v>80</v>
      </c>
      <c r="G57" s="75" t="s">
        <v>84</v>
      </c>
      <c r="H57" s="103">
        <f t="shared" si="1"/>
        <v>43623</v>
      </c>
      <c r="I57" s="194" t="s">
        <v>332</v>
      </c>
      <c r="J57" s="75" t="s">
        <v>82</v>
      </c>
      <c r="K57" s="104" t="s">
        <v>83</v>
      </c>
      <c r="L57" s="139" t="s">
        <v>342</v>
      </c>
      <c r="M57" s="139" t="s">
        <v>342</v>
      </c>
      <c r="N57" s="139" t="s">
        <v>342</v>
      </c>
      <c r="O57" s="139" t="s">
        <v>342</v>
      </c>
      <c r="P57" s="132"/>
    </row>
    <row r="58" spans="1:16" ht="12.75" x14ac:dyDescent="0.2">
      <c r="A58" s="55" t="s">
        <v>65</v>
      </c>
      <c r="B58" s="56" t="s">
        <v>242</v>
      </c>
      <c r="C58" s="138" t="s">
        <v>129</v>
      </c>
      <c r="D58" s="103">
        <v>43626</v>
      </c>
      <c r="E58" s="75" t="s">
        <v>314</v>
      </c>
      <c r="F58" s="75" t="s">
        <v>80</v>
      </c>
      <c r="G58" s="75" t="s">
        <v>84</v>
      </c>
      <c r="H58" s="103">
        <f t="shared" si="1"/>
        <v>43626</v>
      </c>
      <c r="I58" s="194" t="s">
        <v>332</v>
      </c>
      <c r="J58" s="75" t="s">
        <v>82</v>
      </c>
      <c r="K58" s="104" t="s">
        <v>83</v>
      </c>
      <c r="L58" s="139" t="s">
        <v>342</v>
      </c>
      <c r="M58" s="139" t="s">
        <v>342</v>
      </c>
      <c r="N58" s="139" t="s">
        <v>342</v>
      </c>
      <c r="O58" s="139" t="s">
        <v>342</v>
      </c>
      <c r="P58" s="132"/>
    </row>
    <row r="59" spans="1:16" ht="12.75" x14ac:dyDescent="0.2">
      <c r="A59" s="55" t="s">
        <v>65</v>
      </c>
      <c r="B59" s="56" t="s">
        <v>243</v>
      </c>
      <c r="C59" s="138" t="s">
        <v>129</v>
      </c>
      <c r="D59" s="103">
        <v>43626</v>
      </c>
      <c r="E59" s="75" t="s">
        <v>317</v>
      </c>
      <c r="F59" s="75" t="s">
        <v>80</v>
      </c>
      <c r="G59" s="75" t="s">
        <v>84</v>
      </c>
      <c r="H59" s="103">
        <f t="shared" si="1"/>
        <v>43626</v>
      </c>
      <c r="I59" s="194" t="s">
        <v>332</v>
      </c>
      <c r="J59" s="75" t="s">
        <v>82</v>
      </c>
      <c r="K59" s="104" t="s">
        <v>83</v>
      </c>
      <c r="L59" s="139" t="s">
        <v>342</v>
      </c>
      <c r="M59" s="139" t="s">
        <v>342</v>
      </c>
      <c r="N59" s="139" t="s">
        <v>342</v>
      </c>
      <c r="O59" s="139" t="s">
        <v>342</v>
      </c>
      <c r="P59" s="132"/>
    </row>
    <row r="60" spans="1:16" ht="12.75" x14ac:dyDescent="0.2">
      <c r="A60" s="55" t="s">
        <v>65</v>
      </c>
      <c r="B60" s="56" t="s">
        <v>244</v>
      </c>
      <c r="C60" s="138" t="s">
        <v>129</v>
      </c>
      <c r="D60" s="103">
        <v>43630</v>
      </c>
      <c r="E60" s="75" t="s">
        <v>319</v>
      </c>
      <c r="F60" s="75" t="s">
        <v>80</v>
      </c>
      <c r="G60" s="75" t="s">
        <v>84</v>
      </c>
      <c r="H60" s="103">
        <f t="shared" si="1"/>
        <v>43630</v>
      </c>
      <c r="I60" s="194" t="s">
        <v>332</v>
      </c>
      <c r="J60" s="75" t="s">
        <v>82</v>
      </c>
      <c r="K60" s="104" t="s">
        <v>83</v>
      </c>
      <c r="L60" s="139" t="s">
        <v>342</v>
      </c>
      <c r="M60" s="139" t="s">
        <v>342</v>
      </c>
      <c r="N60" s="139" t="s">
        <v>342</v>
      </c>
      <c r="O60" s="139" t="s">
        <v>342</v>
      </c>
      <c r="P60" s="132"/>
    </row>
    <row r="61" spans="1:16" ht="12.75" x14ac:dyDescent="0.2">
      <c r="A61" s="55" t="s">
        <v>65</v>
      </c>
      <c r="B61" s="56" t="s">
        <v>245</v>
      </c>
      <c r="C61" s="138" t="s">
        <v>129</v>
      </c>
      <c r="D61" s="103">
        <v>43636</v>
      </c>
      <c r="E61" s="75" t="s">
        <v>316</v>
      </c>
      <c r="F61" s="75" t="s">
        <v>80</v>
      </c>
      <c r="G61" s="75" t="s">
        <v>84</v>
      </c>
      <c r="H61" s="103">
        <f t="shared" si="1"/>
        <v>43636</v>
      </c>
      <c r="I61" s="194" t="s">
        <v>332</v>
      </c>
      <c r="J61" s="75" t="s">
        <v>82</v>
      </c>
      <c r="K61" s="104" t="s">
        <v>83</v>
      </c>
      <c r="L61" s="139" t="s">
        <v>342</v>
      </c>
      <c r="M61" s="139" t="s">
        <v>342</v>
      </c>
      <c r="N61" s="139" t="s">
        <v>342</v>
      </c>
      <c r="O61" s="139" t="s">
        <v>342</v>
      </c>
      <c r="P61" s="132"/>
    </row>
    <row r="62" spans="1:16" ht="12.75" x14ac:dyDescent="0.2">
      <c r="A62" s="55" t="s">
        <v>65</v>
      </c>
      <c r="B62" s="56" t="s">
        <v>246</v>
      </c>
      <c r="C62" s="138" t="s">
        <v>129</v>
      </c>
      <c r="D62" s="103">
        <v>43637</v>
      </c>
      <c r="E62" s="87" t="s">
        <v>314</v>
      </c>
      <c r="F62" s="75" t="s">
        <v>80</v>
      </c>
      <c r="G62" s="75" t="s">
        <v>84</v>
      </c>
      <c r="H62" s="103">
        <f t="shared" si="1"/>
        <v>43637</v>
      </c>
      <c r="I62" s="194" t="s">
        <v>332</v>
      </c>
      <c r="J62" s="75" t="s">
        <v>82</v>
      </c>
      <c r="K62" s="104" t="s">
        <v>83</v>
      </c>
      <c r="L62" s="139" t="s">
        <v>342</v>
      </c>
      <c r="M62" s="139" t="s">
        <v>342</v>
      </c>
      <c r="N62" s="139" t="s">
        <v>342</v>
      </c>
      <c r="O62" s="139" t="s">
        <v>342</v>
      </c>
      <c r="P62" s="132"/>
    </row>
    <row r="63" spans="1:16" ht="12.75" x14ac:dyDescent="0.2">
      <c r="A63" s="57" t="s">
        <v>66</v>
      </c>
      <c r="B63" s="58" t="s">
        <v>247</v>
      </c>
      <c r="C63" s="137" t="s">
        <v>129</v>
      </c>
      <c r="D63" s="105">
        <v>43649</v>
      </c>
      <c r="E63" s="88" t="s">
        <v>314</v>
      </c>
      <c r="F63" s="76" t="s">
        <v>80</v>
      </c>
      <c r="G63" s="76" t="s">
        <v>84</v>
      </c>
      <c r="H63" s="105">
        <f t="shared" si="1"/>
        <v>43649</v>
      </c>
      <c r="I63" s="194" t="s">
        <v>332</v>
      </c>
      <c r="J63" s="76" t="s">
        <v>82</v>
      </c>
      <c r="K63" s="106" t="s">
        <v>83</v>
      </c>
      <c r="L63" s="139" t="s">
        <v>342</v>
      </c>
      <c r="M63" s="139" t="s">
        <v>342</v>
      </c>
      <c r="N63" s="139" t="s">
        <v>342</v>
      </c>
      <c r="O63" s="139" t="s">
        <v>342</v>
      </c>
      <c r="P63" s="132"/>
    </row>
    <row r="64" spans="1:16" ht="12.75" x14ac:dyDescent="0.2">
      <c r="A64" s="57" t="s">
        <v>66</v>
      </c>
      <c r="B64" s="58" t="s">
        <v>248</v>
      </c>
      <c r="C64" s="137" t="s">
        <v>129</v>
      </c>
      <c r="D64" s="105">
        <v>43649</v>
      </c>
      <c r="E64" s="76" t="s">
        <v>314</v>
      </c>
      <c r="F64" s="76" t="s">
        <v>80</v>
      </c>
      <c r="G64" s="76" t="s">
        <v>84</v>
      </c>
      <c r="H64" s="105">
        <f t="shared" si="1"/>
        <v>43649</v>
      </c>
      <c r="I64" s="194" t="s">
        <v>332</v>
      </c>
      <c r="J64" s="76" t="s">
        <v>82</v>
      </c>
      <c r="K64" s="106" t="s">
        <v>83</v>
      </c>
      <c r="L64" s="139" t="s">
        <v>342</v>
      </c>
      <c r="M64" s="139" t="s">
        <v>342</v>
      </c>
      <c r="N64" s="139" t="s">
        <v>342</v>
      </c>
      <c r="O64" s="139" t="s">
        <v>342</v>
      </c>
      <c r="P64" s="132"/>
    </row>
    <row r="65" spans="1:16" ht="12.75" x14ac:dyDescent="0.2">
      <c r="A65" s="57" t="s">
        <v>66</v>
      </c>
      <c r="B65" s="58" t="s">
        <v>249</v>
      </c>
      <c r="C65" s="137" t="s">
        <v>129</v>
      </c>
      <c r="D65" s="105">
        <v>43650</v>
      </c>
      <c r="E65" s="76" t="s">
        <v>317</v>
      </c>
      <c r="F65" s="76" t="s">
        <v>80</v>
      </c>
      <c r="G65" s="76" t="s">
        <v>84</v>
      </c>
      <c r="H65" s="105">
        <f t="shared" si="1"/>
        <v>43650</v>
      </c>
      <c r="I65" s="194" t="s">
        <v>332</v>
      </c>
      <c r="J65" s="76" t="s">
        <v>82</v>
      </c>
      <c r="K65" s="106" t="s">
        <v>83</v>
      </c>
      <c r="L65" s="139" t="s">
        <v>342</v>
      </c>
      <c r="M65" s="139" t="s">
        <v>342</v>
      </c>
      <c r="N65" s="139" t="s">
        <v>342</v>
      </c>
      <c r="O65" s="139" t="s">
        <v>342</v>
      </c>
      <c r="P65" s="132"/>
    </row>
    <row r="66" spans="1:16" ht="12.75" x14ac:dyDescent="0.2">
      <c r="A66" s="57" t="s">
        <v>66</v>
      </c>
      <c r="B66" s="58" t="s">
        <v>250</v>
      </c>
      <c r="C66" s="137" t="s">
        <v>129</v>
      </c>
      <c r="D66" s="105">
        <v>43665</v>
      </c>
      <c r="E66" s="89" t="s">
        <v>317</v>
      </c>
      <c r="F66" s="76" t="s">
        <v>80</v>
      </c>
      <c r="G66" s="76" t="s">
        <v>84</v>
      </c>
      <c r="H66" s="105">
        <f t="shared" si="1"/>
        <v>43665</v>
      </c>
      <c r="I66" s="194" t="s">
        <v>332</v>
      </c>
      <c r="J66" s="76" t="s">
        <v>82</v>
      </c>
      <c r="K66" s="106" t="s">
        <v>83</v>
      </c>
      <c r="L66" s="139" t="s">
        <v>342</v>
      </c>
      <c r="M66" s="139" t="s">
        <v>342</v>
      </c>
      <c r="N66" s="139" t="s">
        <v>342</v>
      </c>
      <c r="O66" s="139" t="s">
        <v>342</v>
      </c>
      <c r="P66" s="132"/>
    </row>
    <row r="67" spans="1:16" ht="12.75" x14ac:dyDescent="0.2">
      <c r="A67" s="57" t="s">
        <v>66</v>
      </c>
      <c r="B67" s="58" t="s">
        <v>251</v>
      </c>
      <c r="C67" s="137" t="s">
        <v>129</v>
      </c>
      <c r="D67" s="105">
        <v>43663</v>
      </c>
      <c r="E67" s="76" t="s">
        <v>316</v>
      </c>
      <c r="F67" s="76" t="s">
        <v>80</v>
      </c>
      <c r="G67" s="76" t="s">
        <v>84</v>
      </c>
      <c r="H67" s="105">
        <f t="shared" si="1"/>
        <v>43663</v>
      </c>
      <c r="I67" s="194" t="s">
        <v>332</v>
      </c>
      <c r="J67" s="76" t="s">
        <v>82</v>
      </c>
      <c r="K67" s="106" t="s">
        <v>83</v>
      </c>
      <c r="L67" s="139" t="s">
        <v>342</v>
      </c>
      <c r="M67" s="139" t="s">
        <v>342</v>
      </c>
      <c r="N67" s="139" t="s">
        <v>342</v>
      </c>
      <c r="O67" s="139" t="s">
        <v>342</v>
      </c>
      <c r="P67" s="132"/>
    </row>
    <row r="68" spans="1:16" ht="12.75" x14ac:dyDescent="0.2">
      <c r="A68" s="57" t="s">
        <v>66</v>
      </c>
      <c r="B68" s="58" t="s">
        <v>252</v>
      </c>
      <c r="C68" s="137" t="s">
        <v>129</v>
      </c>
      <c r="D68" s="105">
        <v>43683</v>
      </c>
      <c r="E68" s="76" t="s">
        <v>317</v>
      </c>
      <c r="F68" s="76" t="s">
        <v>80</v>
      </c>
      <c r="G68" s="76" t="s">
        <v>84</v>
      </c>
      <c r="H68" s="105">
        <f t="shared" si="1"/>
        <v>43683</v>
      </c>
      <c r="I68" s="194" t="s">
        <v>332</v>
      </c>
      <c r="J68" s="76" t="s">
        <v>82</v>
      </c>
      <c r="K68" s="106" t="s">
        <v>83</v>
      </c>
      <c r="L68" s="139" t="s">
        <v>342</v>
      </c>
      <c r="M68" s="139" t="s">
        <v>342</v>
      </c>
      <c r="N68" s="139" t="s">
        <v>342</v>
      </c>
      <c r="O68" s="139" t="s">
        <v>342</v>
      </c>
      <c r="P68" s="132"/>
    </row>
    <row r="69" spans="1:16" ht="12.75" x14ac:dyDescent="0.2">
      <c r="A69" s="57" t="s">
        <v>66</v>
      </c>
      <c r="B69" s="58" t="s">
        <v>253</v>
      </c>
      <c r="C69" s="137" t="s">
        <v>129</v>
      </c>
      <c r="D69" s="105">
        <v>43684</v>
      </c>
      <c r="E69" s="76" t="s">
        <v>314</v>
      </c>
      <c r="F69" s="76" t="s">
        <v>80</v>
      </c>
      <c r="G69" s="76" t="s">
        <v>84</v>
      </c>
      <c r="H69" s="105">
        <f t="shared" si="1"/>
        <v>43684</v>
      </c>
      <c r="I69" s="194" t="s">
        <v>332</v>
      </c>
      <c r="J69" s="76" t="s">
        <v>82</v>
      </c>
      <c r="K69" s="106" t="s">
        <v>83</v>
      </c>
      <c r="L69" s="139" t="s">
        <v>342</v>
      </c>
      <c r="M69" s="139" t="s">
        <v>342</v>
      </c>
      <c r="N69" s="139" t="s">
        <v>342</v>
      </c>
      <c r="O69" s="139" t="s">
        <v>342</v>
      </c>
      <c r="P69" s="132"/>
    </row>
    <row r="70" spans="1:16" ht="12.75" x14ac:dyDescent="0.2">
      <c r="A70" s="57" t="s">
        <v>66</v>
      </c>
      <c r="B70" s="58" t="s">
        <v>254</v>
      </c>
      <c r="C70" s="137" t="s">
        <v>129</v>
      </c>
      <c r="D70" s="105">
        <v>43685</v>
      </c>
      <c r="E70" s="76" t="s">
        <v>316</v>
      </c>
      <c r="F70" s="76" t="s">
        <v>80</v>
      </c>
      <c r="G70" s="76" t="s">
        <v>84</v>
      </c>
      <c r="H70" s="105">
        <f t="shared" si="1"/>
        <v>43685</v>
      </c>
      <c r="I70" s="194" t="s">
        <v>332</v>
      </c>
      <c r="J70" s="76" t="s">
        <v>82</v>
      </c>
      <c r="K70" s="106" t="s">
        <v>83</v>
      </c>
      <c r="L70" s="139" t="s">
        <v>342</v>
      </c>
      <c r="M70" s="139" t="s">
        <v>342</v>
      </c>
      <c r="N70" s="139" t="s">
        <v>342</v>
      </c>
      <c r="O70" s="139" t="s">
        <v>342</v>
      </c>
      <c r="P70" s="132"/>
    </row>
    <row r="71" spans="1:16" ht="12.75" x14ac:dyDescent="0.2">
      <c r="A71" s="57" t="s">
        <v>66</v>
      </c>
      <c r="B71" s="58" t="s">
        <v>255</v>
      </c>
      <c r="C71" s="137" t="s">
        <v>129</v>
      </c>
      <c r="D71" s="105">
        <v>43685</v>
      </c>
      <c r="E71" s="76" t="s">
        <v>317</v>
      </c>
      <c r="F71" s="76" t="s">
        <v>80</v>
      </c>
      <c r="G71" s="76" t="s">
        <v>84</v>
      </c>
      <c r="H71" s="105">
        <f t="shared" si="1"/>
        <v>43685</v>
      </c>
      <c r="I71" s="194" t="s">
        <v>332</v>
      </c>
      <c r="J71" s="76" t="s">
        <v>82</v>
      </c>
      <c r="K71" s="106" t="s">
        <v>83</v>
      </c>
      <c r="L71" s="139" t="s">
        <v>342</v>
      </c>
      <c r="M71" s="139" t="s">
        <v>342</v>
      </c>
      <c r="N71" s="139" t="s">
        <v>342</v>
      </c>
      <c r="O71" s="139" t="s">
        <v>342</v>
      </c>
      <c r="P71" s="132"/>
    </row>
    <row r="72" spans="1:16" ht="12.75" x14ac:dyDescent="0.2">
      <c r="A72" s="57" t="s">
        <v>66</v>
      </c>
      <c r="B72" s="58" t="s">
        <v>256</v>
      </c>
      <c r="C72" s="137" t="s">
        <v>129</v>
      </c>
      <c r="D72" s="105">
        <v>43712</v>
      </c>
      <c r="E72" s="76" t="s">
        <v>317</v>
      </c>
      <c r="F72" s="76" t="s">
        <v>80</v>
      </c>
      <c r="G72" s="76" t="s">
        <v>84</v>
      </c>
      <c r="H72" s="105">
        <f t="shared" si="1"/>
        <v>43712</v>
      </c>
      <c r="I72" s="194" t="s">
        <v>332</v>
      </c>
      <c r="J72" s="76" t="s">
        <v>82</v>
      </c>
      <c r="K72" s="106" t="s">
        <v>83</v>
      </c>
      <c r="L72" s="139" t="s">
        <v>342</v>
      </c>
      <c r="M72" s="139" t="s">
        <v>342</v>
      </c>
      <c r="N72" s="139" t="s">
        <v>342</v>
      </c>
      <c r="O72" s="139" t="s">
        <v>342</v>
      </c>
      <c r="P72" s="132"/>
    </row>
    <row r="73" spans="1:16" ht="12.75" x14ac:dyDescent="0.2">
      <c r="A73" s="57" t="s">
        <v>66</v>
      </c>
      <c r="B73" s="58" t="s">
        <v>257</v>
      </c>
      <c r="C73" s="137" t="s">
        <v>129</v>
      </c>
      <c r="D73" s="105">
        <v>43755</v>
      </c>
      <c r="E73" s="76" t="s">
        <v>317</v>
      </c>
      <c r="F73" s="76" t="s">
        <v>80</v>
      </c>
      <c r="G73" s="76" t="s">
        <v>84</v>
      </c>
      <c r="H73" s="105">
        <f t="shared" si="1"/>
        <v>43755</v>
      </c>
      <c r="I73" s="194" t="s">
        <v>332</v>
      </c>
      <c r="J73" s="76" t="s">
        <v>82</v>
      </c>
      <c r="K73" s="106" t="s">
        <v>83</v>
      </c>
      <c r="L73" s="139" t="s">
        <v>342</v>
      </c>
      <c r="M73" s="139" t="s">
        <v>342</v>
      </c>
      <c r="N73" s="139" t="s">
        <v>342</v>
      </c>
      <c r="O73" s="139" t="s">
        <v>342</v>
      </c>
      <c r="P73" s="132"/>
    </row>
    <row r="74" spans="1:16" ht="12.75" x14ac:dyDescent="0.2">
      <c r="A74" s="57" t="s">
        <v>66</v>
      </c>
      <c r="B74" s="58" t="s">
        <v>258</v>
      </c>
      <c r="C74" s="137" t="s">
        <v>129</v>
      </c>
      <c r="D74" s="105">
        <v>43727</v>
      </c>
      <c r="E74" s="76" t="s">
        <v>314</v>
      </c>
      <c r="F74" s="76" t="s">
        <v>80</v>
      </c>
      <c r="G74" s="76" t="s">
        <v>84</v>
      </c>
      <c r="H74" s="105">
        <f t="shared" si="1"/>
        <v>43727</v>
      </c>
      <c r="I74" s="194" t="s">
        <v>332</v>
      </c>
      <c r="J74" s="76" t="s">
        <v>82</v>
      </c>
      <c r="K74" s="106" t="s">
        <v>83</v>
      </c>
      <c r="L74" s="139" t="s">
        <v>342</v>
      </c>
      <c r="M74" s="139" t="s">
        <v>342</v>
      </c>
      <c r="N74" s="139" t="s">
        <v>342</v>
      </c>
      <c r="O74" s="139" t="s">
        <v>342</v>
      </c>
      <c r="P74" s="132"/>
    </row>
    <row r="75" spans="1:16" ht="18" customHeight="1" thickBot="1" x14ac:dyDescent="0.25">
      <c r="A75" s="159" t="s">
        <v>66</v>
      </c>
      <c r="B75" s="160" t="s">
        <v>259</v>
      </c>
      <c r="C75" s="161" t="s">
        <v>129</v>
      </c>
      <c r="D75" s="162">
        <v>43732</v>
      </c>
      <c r="E75" s="163" t="s">
        <v>320</v>
      </c>
      <c r="F75" s="163" t="s">
        <v>80</v>
      </c>
      <c r="G75" s="163" t="s">
        <v>84</v>
      </c>
      <c r="H75" s="162">
        <f t="shared" si="1"/>
        <v>43732</v>
      </c>
      <c r="I75" s="194" t="s">
        <v>332</v>
      </c>
      <c r="J75" s="163" t="s">
        <v>82</v>
      </c>
      <c r="K75" s="164" t="s">
        <v>83</v>
      </c>
      <c r="L75" s="143" t="s">
        <v>342</v>
      </c>
      <c r="M75" s="143" t="s">
        <v>342</v>
      </c>
      <c r="N75" s="143" t="s">
        <v>342</v>
      </c>
      <c r="O75" s="143" t="s">
        <v>342</v>
      </c>
      <c r="P75" s="132"/>
    </row>
    <row r="76" spans="1:16" ht="15.75" customHeight="1" x14ac:dyDescent="0.2">
      <c r="A76" s="165" t="s">
        <v>67</v>
      </c>
      <c r="B76" s="166" t="s">
        <v>260</v>
      </c>
      <c r="C76" s="167" t="s">
        <v>129</v>
      </c>
      <c r="D76" s="168">
        <v>43739</v>
      </c>
      <c r="E76" s="169" t="s">
        <v>321</v>
      </c>
      <c r="F76" s="170" t="s">
        <v>80</v>
      </c>
      <c r="G76" s="170" t="s">
        <v>84</v>
      </c>
      <c r="H76" s="168">
        <f t="shared" si="1"/>
        <v>43739</v>
      </c>
      <c r="I76" s="194" t="s">
        <v>332</v>
      </c>
      <c r="J76" s="170" t="s">
        <v>82</v>
      </c>
      <c r="K76" s="171" t="s">
        <v>83</v>
      </c>
      <c r="L76" s="144" t="s">
        <v>342</v>
      </c>
      <c r="M76" s="144" t="s">
        <v>342</v>
      </c>
      <c r="N76" s="144" t="s">
        <v>342</v>
      </c>
      <c r="O76" s="145" t="s">
        <v>342</v>
      </c>
      <c r="P76" s="140"/>
    </row>
    <row r="77" spans="1:16" ht="12.75" x14ac:dyDescent="0.2">
      <c r="A77" s="172" t="s">
        <v>67</v>
      </c>
      <c r="B77" s="59" t="s">
        <v>261</v>
      </c>
      <c r="C77" s="136" t="s">
        <v>129</v>
      </c>
      <c r="D77" s="107">
        <v>43741</v>
      </c>
      <c r="E77" s="77" t="s">
        <v>317</v>
      </c>
      <c r="F77" s="77" t="s">
        <v>80</v>
      </c>
      <c r="G77" s="77" t="s">
        <v>84</v>
      </c>
      <c r="H77" s="107">
        <f t="shared" si="1"/>
        <v>43741</v>
      </c>
      <c r="I77" s="194" t="s">
        <v>332</v>
      </c>
      <c r="J77" s="77" t="s">
        <v>82</v>
      </c>
      <c r="K77" s="108" t="s">
        <v>83</v>
      </c>
      <c r="L77" s="139" t="s">
        <v>342</v>
      </c>
      <c r="M77" s="139" t="s">
        <v>342</v>
      </c>
      <c r="N77" s="139" t="s">
        <v>342</v>
      </c>
      <c r="O77" s="146" t="s">
        <v>342</v>
      </c>
      <c r="P77" s="140"/>
    </row>
    <row r="78" spans="1:16" ht="12.75" x14ac:dyDescent="0.2">
      <c r="A78" s="172" t="s">
        <v>67</v>
      </c>
      <c r="B78" s="59" t="s">
        <v>262</v>
      </c>
      <c r="C78" s="136" t="s">
        <v>129</v>
      </c>
      <c r="D78" s="107">
        <v>43747</v>
      </c>
      <c r="E78" s="77" t="s">
        <v>317</v>
      </c>
      <c r="F78" s="77" t="s">
        <v>80</v>
      </c>
      <c r="G78" s="77" t="s">
        <v>84</v>
      </c>
      <c r="H78" s="107">
        <f t="shared" si="1"/>
        <v>43747</v>
      </c>
      <c r="I78" s="194" t="s">
        <v>332</v>
      </c>
      <c r="J78" s="77" t="s">
        <v>82</v>
      </c>
      <c r="K78" s="108" t="s">
        <v>83</v>
      </c>
      <c r="L78" s="139" t="s">
        <v>342</v>
      </c>
      <c r="M78" s="139" t="s">
        <v>342</v>
      </c>
      <c r="N78" s="139" t="s">
        <v>342</v>
      </c>
      <c r="O78" s="146" t="s">
        <v>342</v>
      </c>
      <c r="P78" s="140"/>
    </row>
    <row r="79" spans="1:16" ht="12.75" x14ac:dyDescent="0.2">
      <c r="A79" s="172" t="s">
        <v>67</v>
      </c>
      <c r="B79" s="60" t="s">
        <v>263</v>
      </c>
      <c r="C79" s="136" t="s">
        <v>129</v>
      </c>
      <c r="D79" s="109">
        <v>43767</v>
      </c>
      <c r="E79" s="78" t="s">
        <v>314</v>
      </c>
      <c r="F79" s="77" t="s">
        <v>80</v>
      </c>
      <c r="G79" s="77" t="s">
        <v>84</v>
      </c>
      <c r="H79" s="109">
        <f t="shared" si="1"/>
        <v>43767</v>
      </c>
      <c r="I79" s="194" t="s">
        <v>332</v>
      </c>
      <c r="J79" s="77" t="s">
        <v>82</v>
      </c>
      <c r="K79" s="108" t="s">
        <v>83</v>
      </c>
      <c r="L79" s="139" t="s">
        <v>342</v>
      </c>
      <c r="M79" s="139" t="s">
        <v>342</v>
      </c>
      <c r="N79" s="139" t="s">
        <v>342</v>
      </c>
      <c r="O79" s="146" t="s">
        <v>342</v>
      </c>
      <c r="P79" s="140"/>
    </row>
    <row r="80" spans="1:16" ht="12.75" x14ac:dyDescent="0.2">
      <c r="A80" s="172" t="s">
        <v>67</v>
      </c>
      <c r="B80" s="59" t="s">
        <v>264</v>
      </c>
      <c r="C80" s="136" t="s">
        <v>129</v>
      </c>
      <c r="D80" s="107">
        <v>43775</v>
      </c>
      <c r="E80" s="77" t="s">
        <v>316</v>
      </c>
      <c r="F80" s="77" t="s">
        <v>80</v>
      </c>
      <c r="G80" s="77" t="s">
        <v>84</v>
      </c>
      <c r="H80" s="107">
        <f t="shared" si="1"/>
        <v>43775</v>
      </c>
      <c r="I80" s="194" t="s">
        <v>332</v>
      </c>
      <c r="J80" s="77" t="s">
        <v>82</v>
      </c>
      <c r="K80" s="108" t="s">
        <v>83</v>
      </c>
      <c r="L80" s="139" t="s">
        <v>342</v>
      </c>
      <c r="M80" s="139" t="s">
        <v>342</v>
      </c>
      <c r="N80" s="139" t="s">
        <v>342</v>
      </c>
      <c r="O80" s="146" t="s">
        <v>342</v>
      </c>
      <c r="P80" s="140"/>
    </row>
    <row r="81" spans="1:16" ht="12.75" x14ac:dyDescent="0.2">
      <c r="A81" s="172" t="s">
        <v>67</v>
      </c>
      <c r="B81" s="59" t="s">
        <v>265</v>
      </c>
      <c r="C81" s="136" t="s">
        <v>129</v>
      </c>
      <c r="D81" s="107">
        <v>43781</v>
      </c>
      <c r="E81" s="77" t="s">
        <v>316</v>
      </c>
      <c r="F81" s="77" t="s">
        <v>80</v>
      </c>
      <c r="G81" s="77" t="s">
        <v>84</v>
      </c>
      <c r="H81" s="107">
        <f t="shared" si="1"/>
        <v>43781</v>
      </c>
      <c r="I81" s="194" t="s">
        <v>332</v>
      </c>
      <c r="J81" s="77" t="s">
        <v>82</v>
      </c>
      <c r="K81" s="108" t="s">
        <v>83</v>
      </c>
      <c r="L81" s="139" t="s">
        <v>342</v>
      </c>
      <c r="M81" s="139" t="s">
        <v>342</v>
      </c>
      <c r="N81" s="139" t="s">
        <v>342</v>
      </c>
      <c r="O81" s="146" t="s">
        <v>342</v>
      </c>
      <c r="P81" s="140"/>
    </row>
    <row r="82" spans="1:16" ht="12.75" x14ac:dyDescent="0.2">
      <c r="A82" s="172" t="s">
        <v>67</v>
      </c>
      <c r="B82" s="59" t="s">
        <v>266</v>
      </c>
      <c r="C82" s="136" t="s">
        <v>129</v>
      </c>
      <c r="D82" s="107">
        <v>43782</v>
      </c>
      <c r="E82" s="77" t="s">
        <v>322</v>
      </c>
      <c r="F82" s="77" t="s">
        <v>80</v>
      </c>
      <c r="G82" s="77" t="s">
        <v>84</v>
      </c>
      <c r="H82" s="107">
        <f t="shared" si="1"/>
        <v>43782</v>
      </c>
      <c r="I82" s="194" t="s">
        <v>332</v>
      </c>
      <c r="J82" s="77" t="s">
        <v>82</v>
      </c>
      <c r="K82" s="108" t="s">
        <v>83</v>
      </c>
      <c r="L82" s="139" t="s">
        <v>342</v>
      </c>
      <c r="M82" s="139" t="s">
        <v>342</v>
      </c>
      <c r="N82" s="139" t="s">
        <v>342</v>
      </c>
      <c r="O82" s="146" t="s">
        <v>342</v>
      </c>
      <c r="P82" s="140"/>
    </row>
    <row r="83" spans="1:16" ht="12.75" x14ac:dyDescent="0.2">
      <c r="A83" s="172" t="s">
        <v>67</v>
      </c>
      <c r="B83" s="59" t="s">
        <v>267</v>
      </c>
      <c r="C83" s="136" t="s">
        <v>129</v>
      </c>
      <c r="D83" s="107">
        <v>43798</v>
      </c>
      <c r="E83" s="77" t="s">
        <v>314</v>
      </c>
      <c r="F83" s="77" t="s">
        <v>80</v>
      </c>
      <c r="G83" s="77" t="s">
        <v>84</v>
      </c>
      <c r="H83" s="107">
        <f t="shared" si="1"/>
        <v>43798</v>
      </c>
      <c r="I83" s="194" t="s">
        <v>332</v>
      </c>
      <c r="J83" s="77" t="s">
        <v>82</v>
      </c>
      <c r="K83" s="108" t="s">
        <v>83</v>
      </c>
      <c r="L83" s="139" t="s">
        <v>342</v>
      </c>
      <c r="M83" s="139" t="s">
        <v>342</v>
      </c>
      <c r="N83" s="139" t="s">
        <v>342</v>
      </c>
      <c r="O83" s="146" t="s">
        <v>342</v>
      </c>
      <c r="P83" s="140"/>
    </row>
    <row r="84" spans="1:16" ht="13.5" thickBot="1" x14ac:dyDescent="0.25">
      <c r="A84" s="173" t="s">
        <v>67</v>
      </c>
      <c r="B84" s="174" t="s">
        <v>268</v>
      </c>
      <c r="C84" s="175" t="s">
        <v>129</v>
      </c>
      <c r="D84" s="176">
        <v>43815</v>
      </c>
      <c r="E84" s="177" t="s">
        <v>314</v>
      </c>
      <c r="F84" s="177" t="s">
        <v>80</v>
      </c>
      <c r="G84" s="177" t="s">
        <v>84</v>
      </c>
      <c r="H84" s="176">
        <f t="shared" si="1"/>
        <v>43815</v>
      </c>
      <c r="I84" s="194" t="s">
        <v>332</v>
      </c>
      <c r="J84" s="177" t="s">
        <v>82</v>
      </c>
      <c r="K84" s="178" t="s">
        <v>83</v>
      </c>
      <c r="L84" s="148" t="s">
        <v>342</v>
      </c>
      <c r="M84" s="148" t="s">
        <v>342</v>
      </c>
      <c r="N84" s="148" t="s">
        <v>342</v>
      </c>
      <c r="O84" s="149" t="s">
        <v>342</v>
      </c>
      <c r="P84" s="140"/>
    </row>
    <row r="85" spans="1:16" ht="12.75" x14ac:dyDescent="0.2">
      <c r="A85" s="61" t="s">
        <v>68</v>
      </c>
      <c r="B85" s="62" t="s">
        <v>269</v>
      </c>
      <c r="C85" s="157" t="s">
        <v>129</v>
      </c>
      <c r="D85" s="110">
        <v>43840</v>
      </c>
      <c r="E85" s="79" t="s">
        <v>310</v>
      </c>
      <c r="F85" s="79" t="s">
        <v>80</v>
      </c>
      <c r="G85" s="79" t="s">
        <v>84</v>
      </c>
      <c r="H85" s="110">
        <f t="shared" si="1"/>
        <v>43840</v>
      </c>
      <c r="I85" s="194" t="s">
        <v>332</v>
      </c>
      <c r="J85" s="79" t="s">
        <v>82</v>
      </c>
      <c r="K85" s="111" t="s">
        <v>83</v>
      </c>
      <c r="L85" s="144" t="s">
        <v>342</v>
      </c>
      <c r="M85" s="144" t="s">
        <v>342</v>
      </c>
      <c r="N85" s="144" t="s">
        <v>342</v>
      </c>
      <c r="O85" s="145" t="s">
        <v>342</v>
      </c>
      <c r="P85" s="140"/>
    </row>
    <row r="86" spans="1:16" ht="12.75" x14ac:dyDescent="0.2">
      <c r="A86" s="63" t="s">
        <v>68</v>
      </c>
      <c r="B86" s="64" t="s">
        <v>270</v>
      </c>
      <c r="C86" s="135" t="s">
        <v>129</v>
      </c>
      <c r="D86" s="112">
        <v>43840</v>
      </c>
      <c r="E86" s="80" t="s">
        <v>323</v>
      </c>
      <c r="F86" s="80" t="s">
        <v>80</v>
      </c>
      <c r="G86" s="80" t="s">
        <v>84</v>
      </c>
      <c r="H86" s="112">
        <f t="shared" si="1"/>
        <v>43840</v>
      </c>
      <c r="I86" s="194" t="s">
        <v>332</v>
      </c>
      <c r="J86" s="80" t="s">
        <v>82</v>
      </c>
      <c r="K86" s="113" t="s">
        <v>83</v>
      </c>
      <c r="L86" s="139" t="s">
        <v>342</v>
      </c>
      <c r="M86" s="139" t="s">
        <v>342</v>
      </c>
      <c r="N86" s="139" t="s">
        <v>342</v>
      </c>
      <c r="O86" s="146" t="s">
        <v>342</v>
      </c>
      <c r="P86" s="140"/>
    </row>
    <row r="87" spans="1:16" ht="12.75" x14ac:dyDescent="0.2">
      <c r="A87" s="63" t="s">
        <v>68</v>
      </c>
      <c r="B87" s="64" t="s">
        <v>271</v>
      </c>
      <c r="C87" s="135" t="s">
        <v>129</v>
      </c>
      <c r="D87" s="112">
        <v>44227</v>
      </c>
      <c r="E87" s="80" t="s">
        <v>314</v>
      </c>
      <c r="F87" s="80" t="s">
        <v>80</v>
      </c>
      <c r="G87" s="80" t="s">
        <v>84</v>
      </c>
      <c r="H87" s="112">
        <f t="shared" si="1"/>
        <v>44227</v>
      </c>
      <c r="I87" s="194" t="s">
        <v>332</v>
      </c>
      <c r="J87" s="80" t="s">
        <v>82</v>
      </c>
      <c r="K87" s="113" t="s">
        <v>83</v>
      </c>
      <c r="L87" s="139" t="s">
        <v>342</v>
      </c>
      <c r="M87" s="139" t="s">
        <v>342</v>
      </c>
      <c r="N87" s="139" t="s">
        <v>342</v>
      </c>
      <c r="O87" s="146" t="s">
        <v>342</v>
      </c>
      <c r="P87" s="140"/>
    </row>
    <row r="88" spans="1:16" ht="13.5" thickBot="1" x14ac:dyDescent="0.25">
      <c r="A88" s="65" t="s">
        <v>68</v>
      </c>
      <c r="B88" s="66" t="s">
        <v>272</v>
      </c>
      <c r="C88" s="158" t="s">
        <v>129</v>
      </c>
      <c r="D88" s="114">
        <v>43881</v>
      </c>
      <c r="E88" s="81" t="s">
        <v>310</v>
      </c>
      <c r="F88" s="81" t="s">
        <v>80</v>
      </c>
      <c r="G88" s="81" t="s">
        <v>84</v>
      </c>
      <c r="H88" s="114">
        <f t="shared" si="1"/>
        <v>43881</v>
      </c>
      <c r="I88" s="194" t="s">
        <v>332</v>
      </c>
      <c r="J88" s="81" t="s">
        <v>82</v>
      </c>
      <c r="K88" s="115" t="s">
        <v>83</v>
      </c>
      <c r="L88" s="148" t="s">
        <v>342</v>
      </c>
      <c r="M88" s="148" t="s">
        <v>342</v>
      </c>
      <c r="N88" s="148" t="s">
        <v>342</v>
      </c>
      <c r="O88" s="149" t="s">
        <v>342</v>
      </c>
      <c r="P88" s="140"/>
    </row>
    <row r="89" spans="1:16" ht="12.75" x14ac:dyDescent="0.2">
      <c r="A89" s="61" t="s">
        <v>69</v>
      </c>
      <c r="B89" s="62" t="s">
        <v>273</v>
      </c>
      <c r="C89" s="157" t="s">
        <v>129</v>
      </c>
      <c r="D89" s="110">
        <v>43978</v>
      </c>
      <c r="E89" s="79" t="s">
        <v>324</v>
      </c>
      <c r="F89" s="79" t="s">
        <v>80</v>
      </c>
      <c r="G89" s="79" t="s">
        <v>84</v>
      </c>
      <c r="H89" s="110">
        <f t="shared" si="1"/>
        <v>43978</v>
      </c>
      <c r="I89" s="194" t="s">
        <v>332</v>
      </c>
      <c r="J89" s="79" t="s">
        <v>82</v>
      </c>
      <c r="K89" s="111" t="s">
        <v>83</v>
      </c>
      <c r="L89" s="144" t="s">
        <v>342</v>
      </c>
      <c r="M89" s="144" t="s">
        <v>342</v>
      </c>
      <c r="N89" s="144" t="s">
        <v>342</v>
      </c>
      <c r="O89" s="145" t="s">
        <v>342</v>
      </c>
      <c r="P89" s="140"/>
    </row>
    <row r="90" spans="1:16" ht="13.5" thickBot="1" x14ac:dyDescent="0.25">
      <c r="A90" s="65" t="s">
        <v>69</v>
      </c>
      <c r="B90" s="66" t="s">
        <v>274</v>
      </c>
      <c r="C90" s="158" t="s">
        <v>129</v>
      </c>
      <c r="D90" s="114">
        <v>43983</v>
      </c>
      <c r="E90" s="81" t="s">
        <v>325</v>
      </c>
      <c r="F90" s="81" t="s">
        <v>80</v>
      </c>
      <c r="G90" s="81" t="s">
        <v>84</v>
      </c>
      <c r="H90" s="114">
        <f t="shared" si="1"/>
        <v>43983</v>
      </c>
      <c r="I90" s="194" t="s">
        <v>332</v>
      </c>
      <c r="J90" s="81" t="s">
        <v>82</v>
      </c>
      <c r="K90" s="115" t="s">
        <v>83</v>
      </c>
      <c r="L90" s="148" t="s">
        <v>342</v>
      </c>
      <c r="M90" s="148" t="s">
        <v>342</v>
      </c>
      <c r="N90" s="148" t="s">
        <v>342</v>
      </c>
      <c r="O90" s="149" t="s">
        <v>342</v>
      </c>
      <c r="P90" s="140"/>
    </row>
    <row r="91" spans="1:16" ht="12.75" x14ac:dyDescent="0.2">
      <c r="A91" s="61" t="s">
        <v>70</v>
      </c>
      <c r="B91" s="62" t="s">
        <v>275</v>
      </c>
      <c r="C91" s="157" t="s">
        <v>129</v>
      </c>
      <c r="D91" s="110">
        <v>44034</v>
      </c>
      <c r="E91" s="79" t="s">
        <v>314</v>
      </c>
      <c r="F91" s="79" t="s">
        <v>80</v>
      </c>
      <c r="G91" s="79" t="s">
        <v>84</v>
      </c>
      <c r="H91" s="110">
        <f t="shared" si="1"/>
        <v>44034</v>
      </c>
      <c r="I91" s="194" t="s">
        <v>332</v>
      </c>
      <c r="J91" s="79" t="s">
        <v>82</v>
      </c>
      <c r="K91" s="111" t="s">
        <v>83</v>
      </c>
      <c r="L91" s="144" t="s">
        <v>342</v>
      </c>
      <c r="M91" s="144" t="s">
        <v>342</v>
      </c>
      <c r="N91" s="144" t="s">
        <v>342</v>
      </c>
      <c r="O91" s="145" t="s">
        <v>342</v>
      </c>
      <c r="P91" s="140"/>
    </row>
    <row r="92" spans="1:16" ht="12.75" x14ac:dyDescent="0.2">
      <c r="A92" s="63" t="s">
        <v>70</v>
      </c>
      <c r="B92" s="64" t="s">
        <v>276</v>
      </c>
      <c r="C92" s="135" t="s">
        <v>129</v>
      </c>
      <c r="D92" s="112">
        <v>44082</v>
      </c>
      <c r="E92" s="80" t="s">
        <v>314</v>
      </c>
      <c r="F92" s="80" t="s">
        <v>80</v>
      </c>
      <c r="G92" s="80" t="s">
        <v>84</v>
      </c>
      <c r="H92" s="112">
        <f t="shared" si="1"/>
        <v>44082</v>
      </c>
      <c r="I92" s="194" t="s">
        <v>332</v>
      </c>
      <c r="J92" s="80" t="s">
        <v>82</v>
      </c>
      <c r="K92" s="113" t="s">
        <v>83</v>
      </c>
      <c r="L92" s="139" t="s">
        <v>342</v>
      </c>
      <c r="M92" s="139" t="s">
        <v>342</v>
      </c>
      <c r="N92" s="139" t="s">
        <v>342</v>
      </c>
      <c r="O92" s="146" t="s">
        <v>342</v>
      </c>
      <c r="P92" s="140"/>
    </row>
    <row r="93" spans="1:16" ht="12.75" x14ac:dyDescent="0.2">
      <c r="A93" s="63" t="s">
        <v>70</v>
      </c>
      <c r="B93" s="64" t="s">
        <v>277</v>
      </c>
      <c r="C93" s="135" t="s">
        <v>129</v>
      </c>
      <c r="D93" s="112">
        <v>44092</v>
      </c>
      <c r="E93" s="80" t="s">
        <v>313</v>
      </c>
      <c r="F93" s="80" t="s">
        <v>80</v>
      </c>
      <c r="G93" s="80" t="s">
        <v>84</v>
      </c>
      <c r="H93" s="112">
        <f t="shared" si="1"/>
        <v>44092</v>
      </c>
      <c r="I93" s="194" t="s">
        <v>332</v>
      </c>
      <c r="J93" s="80" t="s">
        <v>82</v>
      </c>
      <c r="K93" s="113" t="s">
        <v>83</v>
      </c>
      <c r="L93" s="139" t="s">
        <v>342</v>
      </c>
      <c r="M93" s="139" t="s">
        <v>342</v>
      </c>
      <c r="N93" s="139" t="s">
        <v>342</v>
      </c>
      <c r="O93" s="146" t="s">
        <v>342</v>
      </c>
      <c r="P93" s="140"/>
    </row>
    <row r="94" spans="1:16" ht="13.5" thickBot="1" x14ac:dyDescent="0.25">
      <c r="A94" s="65" t="s">
        <v>70</v>
      </c>
      <c r="B94" s="66" t="s">
        <v>278</v>
      </c>
      <c r="C94" s="158" t="s">
        <v>129</v>
      </c>
      <c r="D94" s="114">
        <v>44104</v>
      </c>
      <c r="E94" s="81" t="s">
        <v>314</v>
      </c>
      <c r="F94" s="81" t="s">
        <v>80</v>
      </c>
      <c r="G94" s="81" t="s">
        <v>84</v>
      </c>
      <c r="H94" s="114">
        <f t="shared" si="1"/>
        <v>44104</v>
      </c>
      <c r="I94" s="194" t="s">
        <v>332</v>
      </c>
      <c r="J94" s="81" t="s">
        <v>82</v>
      </c>
      <c r="K94" s="115" t="s">
        <v>83</v>
      </c>
      <c r="L94" s="148" t="s">
        <v>342</v>
      </c>
      <c r="M94" s="148" t="s">
        <v>342</v>
      </c>
      <c r="N94" s="148" t="s">
        <v>342</v>
      </c>
      <c r="O94" s="149" t="s">
        <v>342</v>
      </c>
      <c r="P94" s="140"/>
    </row>
    <row r="95" spans="1:16" ht="12.75" x14ac:dyDescent="0.2">
      <c r="A95" s="61" t="s">
        <v>71</v>
      </c>
      <c r="B95" s="62" t="s">
        <v>279</v>
      </c>
      <c r="C95" s="157" t="s">
        <v>129</v>
      </c>
      <c r="D95" s="110">
        <v>44160</v>
      </c>
      <c r="E95" s="79" t="s">
        <v>313</v>
      </c>
      <c r="F95" s="79" t="s">
        <v>80</v>
      </c>
      <c r="G95" s="79" t="s">
        <v>84</v>
      </c>
      <c r="H95" s="110">
        <f t="shared" si="1"/>
        <v>44160</v>
      </c>
      <c r="I95" s="194" t="s">
        <v>332</v>
      </c>
      <c r="J95" s="79" t="s">
        <v>82</v>
      </c>
      <c r="K95" s="111" t="s">
        <v>83</v>
      </c>
      <c r="L95" s="144" t="s">
        <v>342</v>
      </c>
      <c r="M95" s="144" t="s">
        <v>342</v>
      </c>
      <c r="N95" s="144" t="s">
        <v>342</v>
      </c>
      <c r="O95" s="145" t="s">
        <v>342</v>
      </c>
      <c r="P95" s="140"/>
    </row>
    <row r="96" spans="1:16" ht="13.5" thickBot="1" x14ac:dyDescent="0.25">
      <c r="A96" s="65" t="s">
        <v>71</v>
      </c>
      <c r="B96" s="66" t="s">
        <v>280</v>
      </c>
      <c r="C96" s="158" t="s">
        <v>129</v>
      </c>
      <c r="D96" s="114">
        <v>44186</v>
      </c>
      <c r="E96" s="81" t="s">
        <v>314</v>
      </c>
      <c r="F96" s="81" t="s">
        <v>80</v>
      </c>
      <c r="G96" s="81" t="s">
        <v>84</v>
      </c>
      <c r="H96" s="114">
        <f t="shared" si="1"/>
        <v>44186</v>
      </c>
      <c r="I96" s="194" t="s">
        <v>332</v>
      </c>
      <c r="J96" s="81" t="s">
        <v>82</v>
      </c>
      <c r="K96" s="115" t="s">
        <v>83</v>
      </c>
      <c r="L96" s="148" t="s">
        <v>342</v>
      </c>
      <c r="M96" s="148" t="s">
        <v>342</v>
      </c>
      <c r="N96" s="148" t="s">
        <v>342</v>
      </c>
      <c r="O96" s="149" t="s">
        <v>342</v>
      </c>
      <c r="P96" s="140"/>
    </row>
    <row r="97" spans="1:16" ht="12.75" x14ac:dyDescent="0.2">
      <c r="A97" s="67" t="s">
        <v>130</v>
      </c>
      <c r="B97" s="68" t="s">
        <v>281</v>
      </c>
      <c r="C97" s="179" t="s">
        <v>129</v>
      </c>
      <c r="D97" s="116">
        <v>44211</v>
      </c>
      <c r="E97" s="82" t="s">
        <v>316</v>
      </c>
      <c r="F97" s="82" t="s">
        <v>80</v>
      </c>
      <c r="G97" s="82" t="s">
        <v>84</v>
      </c>
      <c r="H97" s="116">
        <f t="shared" si="1"/>
        <v>44211</v>
      </c>
      <c r="I97" s="117" t="s">
        <v>332</v>
      </c>
      <c r="J97" s="82" t="s">
        <v>82</v>
      </c>
      <c r="K97" s="118" t="s">
        <v>83</v>
      </c>
      <c r="L97" s="144" t="s">
        <v>342</v>
      </c>
      <c r="M97" s="144" t="s">
        <v>342</v>
      </c>
      <c r="N97" s="144" t="s">
        <v>342</v>
      </c>
      <c r="O97" s="145" t="s">
        <v>342</v>
      </c>
      <c r="P97" s="140"/>
    </row>
    <row r="98" spans="1:16" ht="12.75" x14ac:dyDescent="0.2">
      <c r="A98" s="69" t="s">
        <v>130</v>
      </c>
      <c r="B98" s="70" t="s">
        <v>282</v>
      </c>
      <c r="C98" s="180" t="s">
        <v>129</v>
      </c>
      <c r="D98" s="119">
        <v>44237</v>
      </c>
      <c r="E98" s="83" t="s">
        <v>310</v>
      </c>
      <c r="F98" s="83" t="s">
        <v>80</v>
      </c>
      <c r="G98" s="83" t="s">
        <v>84</v>
      </c>
      <c r="H98" s="119">
        <f t="shared" si="1"/>
        <v>44237</v>
      </c>
      <c r="I98" s="120" t="s">
        <v>332</v>
      </c>
      <c r="J98" s="83" t="s">
        <v>82</v>
      </c>
      <c r="K98" s="121" t="s">
        <v>83</v>
      </c>
      <c r="L98" s="139" t="s">
        <v>342</v>
      </c>
      <c r="M98" s="139" t="s">
        <v>342</v>
      </c>
      <c r="N98" s="139" t="s">
        <v>342</v>
      </c>
      <c r="O98" s="146" t="s">
        <v>342</v>
      </c>
      <c r="P98" s="140"/>
    </row>
    <row r="99" spans="1:16" ht="12.75" x14ac:dyDescent="0.2">
      <c r="A99" s="69" t="s">
        <v>130</v>
      </c>
      <c r="B99" s="70" t="s">
        <v>283</v>
      </c>
      <c r="C99" s="180" t="s">
        <v>129</v>
      </c>
      <c r="D99" s="119">
        <v>44251</v>
      </c>
      <c r="E99" s="83" t="s">
        <v>314</v>
      </c>
      <c r="F99" s="83" t="s">
        <v>80</v>
      </c>
      <c r="G99" s="83" t="s">
        <v>84</v>
      </c>
      <c r="H99" s="119">
        <f t="shared" si="1"/>
        <v>44251</v>
      </c>
      <c r="I99" s="120" t="s">
        <v>332</v>
      </c>
      <c r="J99" s="83" t="s">
        <v>82</v>
      </c>
      <c r="K99" s="121" t="s">
        <v>83</v>
      </c>
      <c r="L99" s="139" t="s">
        <v>342</v>
      </c>
      <c r="M99" s="139" t="s">
        <v>342</v>
      </c>
      <c r="N99" s="139" t="s">
        <v>342</v>
      </c>
      <c r="O99" s="146" t="s">
        <v>342</v>
      </c>
      <c r="P99" s="140"/>
    </row>
    <row r="100" spans="1:16" ht="12.75" x14ac:dyDescent="0.2">
      <c r="A100" s="69" t="s">
        <v>130</v>
      </c>
      <c r="B100" s="70" t="s">
        <v>284</v>
      </c>
      <c r="C100" s="180" t="s">
        <v>129</v>
      </c>
      <c r="D100" s="119">
        <v>44266</v>
      </c>
      <c r="E100" s="83" t="s">
        <v>314</v>
      </c>
      <c r="F100" s="83" t="s">
        <v>80</v>
      </c>
      <c r="G100" s="83" t="s">
        <v>84</v>
      </c>
      <c r="H100" s="119">
        <f t="shared" si="1"/>
        <v>44266</v>
      </c>
      <c r="I100" s="120" t="s">
        <v>332</v>
      </c>
      <c r="J100" s="83" t="s">
        <v>82</v>
      </c>
      <c r="K100" s="121" t="s">
        <v>83</v>
      </c>
      <c r="L100" s="139" t="s">
        <v>342</v>
      </c>
      <c r="M100" s="139" t="s">
        <v>342</v>
      </c>
      <c r="N100" s="139" t="s">
        <v>342</v>
      </c>
      <c r="O100" s="146" t="s">
        <v>342</v>
      </c>
      <c r="P100" s="140"/>
    </row>
    <row r="101" spans="1:16" ht="13.5" thickBot="1" x14ac:dyDescent="0.25">
      <c r="A101" s="71" t="s">
        <v>130</v>
      </c>
      <c r="B101" s="72" t="s">
        <v>285</v>
      </c>
      <c r="C101" s="181" t="s">
        <v>129</v>
      </c>
      <c r="D101" s="122">
        <v>44278</v>
      </c>
      <c r="E101" s="84" t="s">
        <v>314</v>
      </c>
      <c r="F101" s="84" t="s">
        <v>80</v>
      </c>
      <c r="G101" s="84" t="s">
        <v>84</v>
      </c>
      <c r="H101" s="122">
        <f t="shared" si="1"/>
        <v>44278</v>
      </c>
      <c r="I101" s="147" t="s">
        <v>332</v>
      </c>
      <c r="J101" s="84" t="s">
        <v>82</v>
      </c>
      <c r="K101" s="123" t="s">
        <v>83</v>
      </c>
      <c r="L101" s="148" t="s">
        <v>342</v>
      </c>
      <c r="M101" s="148" t="s">
        <v>342</v>
      </c>
      <c r="N101" s="148" t="s">
        <v>342</v>
      </c>
      <c r="O101" s="149" t="s">
        <v>342</v>
      </c>
      <c r="P101" s="140"/>
    </row>
    <row r="102" spans="1:16" ht="13.5" thickBot="1" x14ac:dyDescent="0.25">
      <c r="A102" s="150" t="s">
        <v>130</v>
      </c>
      <c r="B102" s="151" t="s">
        <v>286</v>
      </c>
      <c r="C102" s="182" t="s">
        <v>129</v>
      </c>
      <c r="D102" s="152">
        <v>44279</v>
      </c>
      <c r="E102" s="153" t="s">
        <v>314</v>
      </c>
      <c r="F102" s="153" t="s">
        <v>80</v>
      </c>
      <c r="G102" s="153" t="s">
        <v>84</v>
      </c>
      <c r="H102" s="152">
        <f t="shared" si="1"/>
        <v>44279</v>
      </c>
      <c r="I102" s="154" t="s">
        <v>332</v>
      </c>
      <c r="J102" s="153" t="s">
        <v>82</v>
      </c>
      <c r="K102" s="155" t="s">
        <v>83</v>
      </c>
      <c r="L102" s="156" t="s">
        <v>342</v>
      </c>
      <c r="M102" s="156" t="s">
        <v>342</v>
      </c>
      <c r="N102" s="156" t="s">
        <v>342</v>
      </c>
      <c r="O102" s="156" t="s">
        <v>342</v>
      </c>
      <c r="P102" s="132"/>
    </row>
    <row r="103" spans="1:16" ht="12.75" x14ac:dyDescent="0.2">
      <c r="A103" s="67" t="s">
        <v>131</v>
      </c>
      <c r="B103" s="68" t="s">
        <v>287</v>
      </c>
      <c r="C103" s="179" t="s">
        <v>129</v>
      </c>
      <c r="D103" s="116">
        <v>44301</v>
      </c>
      <c r="E103" s="82" t="s">
        <v>314</v>
      </c>
      <c r="F103" s="82" t="s">
        <v>80</v>
      </c>
      <c r="G103" s="82" t="s">
        <v>84</v>
      </c>
      <c r="H103" s="116">
        <f t="shared" si="1"/>
        <v>44301</v>
      </c>
      <c r="I103" s="117" t="s">
        <v>332</v>
      </c>
      <c r="J103" s="82" t="s">
        <v>82</v>
      </c>
      <c r="K103" s="118" t="s">
        <v>83</v>
      </c>
      <c r="L103" s="144" t="s">
        <v>342</v>
      </c>
      <c r="M103" s="144" t="s">
        <v>342</v>
      </c>
      <c r="N103" s="144" t="s">
        <v>342</v>
      </c>
      <c r="O103" s="145" t="s">
        <v>342</v>
      </c>
      <c r="P103" s="140"/>
    </row>
    <row r="104" spans="1:16" ht="12.75" x14ac:dyDescent="0.2">
      <c r="A104" s="69" t="s">
        <v>131</v>
      </c>
      <c r="B104" s="70" t="s">
        <v>288</v>
      </c>
      <c r="C104" s="180" t="s">
        <v>129</v>
      </c>
      <c r="D104" s="119">
        <v>44307</v>
      </c>
      <c r="E104" s="83" t="s">
        <v>314</v>
      </c>
      <c r="F104" s="83" t="s">
        <v>80</v>
      </c>
      <c r="G104" s="83" t="s">
        <v>84</v>
      </c>
      <c r="H104" s="119">
        <f t="shared" si="1"/>
        <v>44307</v>
      </c>
      <c r="I104" s="120" t="s">
        <v>332</v>
      </c>
      <c r="J104" s="83" t="s">
        <v>82</v>
      </c>
      <c r="K104" s="121" t="s">
        <v>83</v>
      </c>
      <c r="L104" s="139" t="s">
        <v>342</v>
      </c>
      <c r="M104" s="139" t="s">
        <v>342</v>
      </c>
      <c r="N104" s="139" t="s">
        <v>342</v>
      </c>
      <c r="O104" s="146" t="s">
        <v>342</v>
      </c>
      <c r="P104" s="140"/>
    </row>
    <row r="105" spans="1:16" ht="12.75" x14ac:dyDescent="0.2">
      <c r="A105" s="69" t="s">
        <v>131</v>
      </c>
      <c r="B105" s="70" t="s">
        <v>289</v>
      </c>
      <c r="C105" s="180" t="s">
        <v>129</v>
      </c>
      <c r="D105" s="119">
        <v>44327</v>
      </c>
      <c r="E105" s="83" t="s">
        <v>316</v>
      </c>
      <c r="F105" s="83" t="s">
        <v>80</v>
      </c>
      <c r="G105" s="83" t="s">
        <v>84</v>
      </c>
      <c r="H105" s="119">
        <f t="shared" ref="H105:H174" si="2">D105</f>
        <v>44327</v>
      </c>
      <c r="I105" s="120" t="s">
        <v>332</v>
      </c>
      <c r="J105" s="83" t="s">
        <v>82</v>
      </c>
      <c r="K105" s="121" t="s">
        <v>83</v>
      </c>
      <c r="L105" s="139" t="s">
        <v>342</v>
      </c>
      <c r="M105" s="139" t="s">
        <v>342</v>
      </c>
      <c r="N105" s="139" t="s">
        <v>342</v>
      </c>
      <c r="O105" s="146" t="s">
        <v>342</v>
      </c>
      <c r="P105" s="140"/>
    </row>
    <row r="106" spans="1:16" ht="12.75" x14ac:dyDescent="0.2">
      <c r="A106" s="69" t="s">
        <v>131</v>
      </c>
      <c r="B106" s="70" t="s">
        <v>290</v>
      </c>
      <c r="C106" s="180" t="s">
        <v>129</v>
      </c>
      <c r="D106" s="119">
        <v>44334</v>
      </c>
      <c r="E106" s="90" t="s">
        <v>313</v>
      </c>
      <c r="F106" s="83" t="s">
        <v>80</v>
      </c>
      <c r="G106" s="83" t="s">
        <v>84</v>
      </c>
      <c r="H106" s="119">
        <f t="shared" si="2"/>
        <v>44334</v>
      </c>
      <c r="I106" s="120" t="s">
        <v>332</v>
      </c>
      <c r="J106" s="83" t="s">
        <v>82</v>
      </c>
      <c r="K106" s="121" t="s">
        <v>83</v>
      </c>
      <c r="L106" s="139" t="s">
        <v>342</v>
      </c>
      <c r="M106" s="139" t="s">
        <v>342</v>
      </c>
      <c r="N106" s="139" t="s">
        <v>342</v>
      </c>
      <c r="O106" s="146" t="s">
        <v>342</v>
      </c>
      <c r="P106" s="140"/>
    </row>
    <row r="107" spans="1:16" ht="12.75" x14ac:dyDescent="0.2">
      <c r="A107" s="69" t="s">
        <v>131</v>
      </c>
      <c r="B107" s="70" t="s">
        <v>291</v>
      </c>
      <c r="C107" s="180" t="s">
        <v>129</v>
      </c>
      <c r="D107" s="119">
        <v>44334</v>
      </c>
      <c r="E107" s="90" t="s">
        <v>313</v>
      </c>
      <c r="F107" s="83" t="s">
        <v>80</v>
      </c>
      <c r="G107" s="83" t="s">
        <v>84</v>
      </c>
      <c r="H107" s="119">
        <f t="shared" si="2"/>
        <v>44334</v>
      </c>
      <c r="I107" s="120" t="s">
        <v>332</v>
      </c>
      <c r="J107" s="83" t="s">
        <v>82</v>
      </c>
      <c r="K107" s="121" t="s">
        <v>83</v>
      </c>
      <c r="L107" s="139" t="s">
        <v>342</v>
      </c>
      <c r="M107" s="139" t="s">
        <v>342</v>
      </c>
      <c r="N107" s="139" t="s">
        <v>342</v>
      </c>
      <c r="O107" s="146" t="s">
        <v>342</v>
      </c>
      <c r="P107" s="140"/>
    </row>
    <row r="108" spans="1:16" ht="12.75" x14ac:dyDescent="0.2">
      <c r="A108" s="69" t="s">
        <v>131</v>
      </c>
      <c r="B108" s="70" t="s">
        <v>292</v>
      </c>
      <c r="C108" s="180" t="s">
        <v>129</v>
      </c>
      <c r="D108" s="119">
        <v>44334</v>
      </c>
      <c r="E108" s="90" t="s">
        <v>313</v>
      </c>
      <c r="F108" s="83" t="s">
        <v>80</v>
      </c>
      <c r="G108" s="83" t="s">
        <v>84</v>
      </c>
      <c r="H108" s="119">
        <f t="shared" si="2"/>
        <v>44334</v>
      </c>
      <c r="I108" s="120" t="s">
        <v>332</v>
      </c>
      <c r="J108" s="83" t="s">
        <v>82</v>
      </c>
      <c r="K108" s="121" t="s">
        <v>83</v>
      </c>
      <c r="L108" s="139" t="s">
        <v>342</v>
      </c>
      <c r="M108" s="139" t="s">
        <v>342</v>
      </c>
      <c r="N108" s="139" t="s">
        <v>342</v>
      </c>
      <c r="O108" s="146" t="s">
        <v>342</v>
      </c>
      <c r="P108" s="140"/>
    </row>
    <row r="109" spans="1:16" ht="12.75" x14ac:dyDescent="0.2">
      <c r="A109" s="69" t="s">
        <v>131</v>
      </c>
      <c r="B109" s="70" t="s">
        <v>293</v>
      </c>
      <c r="C109" s="180" t="s">
        <v>129</v>
      </c>
      <c r="D109" s="119">
        <v>44349</v>
      </c>
      <c r="E109" s="90" t="s">
        <v>313</v>
      </c>
      <c r="F109" s="83" t="s">
        <v>80</v>
      </c>
      <c r="G109" s="83" t="s">
        <v>84</v>
      </c>
      <c r="H109" s="119">
        <f t="shared" si="2"/>
        <v>44349</v>
      </c>
      <c r="I109" s="120" t="s">
        <v>332</v>
      </c>
      <c r="J109" s="83" t="s">
        <v>82</v>
      </c>
      <c r="K109" s="121" t="s">
        <v>83</v>
      </c>
      <c r="L109" s="139" t="s">
        <v>342</v>
      </c>
      <c r="M109" s="139" t="s">
        <v>342</v>
      </c>
      <c r="N109" s="139" t="s">
        <v>342</v>
      </c>
      <c r="O109" s="146" t="s">
        <v>342</v>
      </c>
      <c r="P109" s="140"/>
    </row>
    <row r="110" spans="1:16" ht="13.5" thickBot="1" x14ac:dyDescent="0.25">
      <c r="A110" s="71" t="s">
        <v>131</v>
      </c>
      <c r="B110" s="72" t="s">
        <v>294</v>
      </c>
      <c r="C110" s="181" t="s">
        <v>129</v>
      </c>
      <c r="D110" s="122">
        <v>44375</v>
      </c>
      <c r="E110" s="91" t="s">
        <v>326</v>
      </c>
      <c r="F110" s="84" t="s">
        <v>80</v>
      </c>
      <c r="G110" s="84" t="s">
        <v>84</v>
      </c>
      <c r="H110" s="122">
        <f t="shared" si="2"/>
        <v>44375</v>
      </c>
      <c r="I110" s="147" t="s">
        <v>332</v>
      </c>
      <c r="J110" s="84" t="s">
        <v>82</v>
      </c>
      <c r="K110" s="123" t="s">
        <v>83</v>
      </c>
      <c r="L110" s="148" t="s">
        <v>342</v>
      </c>
      <c r="M110" s="148" t="s">
        <v>342</v>
      </c>
      <c r="N110" s="148" t="s">
        <v>342</v>
      </c>
      <c r="O110" s="149" t="s">
        <v>342</v>
      </c>
      <c r="P110" s="140"/>
    </row>
    <row r="111" spans="1:16" ht="12.75" x14ac:dyDescent="0.2">
      <c r="A111" s="67" t="s">
        <v>132</v>
      </c>
      <c r="B111" s="68" t="s">
        <v>295</v>
      </c>
      <c r="C111" s="179" t="s">
        <v>129</v>
      </c>
      <c r="D111" s="116">
        <v>44403</v>
      </c>
      <c r="E111" s="92" t="s">
        <v>313</v>
      </c>
      <c r="F111" s="82" t="s">
        <v>80</v>
      </c>
      <c r="G111" s="82" t="s">
        <v>84</v>
      </c>
      <c r="H111" s="116">
        <f t="shared" si="2"/>
        <v>44403</v>
      </c>
      <c r="I111" s="117" t="s">
        <v>332</v>
      </c>
      <c r="J111" s="82" t="s">
        <v>82</v>
      </c>
      <c r="K111" s="118" t="s">
        <v>83</v>
      </c>
      <c r="L111" s="144" t="s">
        <v>342</v>
      </c>
      <c r="M111" s="144" t="s">
        <v>342</v>
      </c>
      <c r="N111" s="144" t="s">
        <v>342</v>
      </c>
      <c r="O111" s="145" t="s">
        <v>342</v>
      </c>
      <c r="P111" s="140"/>
    </row>
    <row r="112" spans="1:16" ht="12.75" x14ac:dyDescent="0.2">
      <c r="A112" s="69" t="s">
        <v>132</v>
      </c>
      <c r="B112" s="70" t="s">
        <v>296</v>
      </c>
      <c r="C112" s="180" t="s">
        <v>129</v>
      </c>
      <c r="D112" s="119">
        <v>44406</v>
      </c>
      <c r="E112" s="83" t="s">
        <v>316</v>
      </c>
      <c r="F112" s="83" t="s">
        <v>80</v>
      </c>
      <c r="G112" s="83" t="s">
        <v>84</v>
      </c>
      <c r="H112" s="119">
        <f t="shared" si="2"/>
        <v>44406</v>
      </c>
      <c r="I112" s="120" t="s">
        <v>332</v>
      </c>
      <c r="J112" s="83" t="s">
        <v>82</v>
      </c>
      <c r="K112" s="121" t="s">
        <v>83</v>
      </c>
      <c r="L112" s="139" t="s">
        <v>342</v>
      </c>
      <c r="M112" s="139" t="s">
        <v>342</v>
      </c>
      <c r="N112" s="139" t="s">
        <v>342</v>
      </c>
      <c r="O112" s="146" t="s">
        <v>342</v>
      </c>
      <c r="P112" s="140"/>
    </row>
    <row r="113" spans="1:16" ht="12.75" x14ac:dyDescent="0.2">
      <c r="A113" s="69" t="s">
        <v>132</v>
      </c>
      <c r="B113" s="70" t="s">
        <v>297</v>
      </c>
      <c r="C113" s="180" t="s">
        <v>129</v>
      </c>
      <c r="D113" s="119">
        <v>44396</v>
      </c>
      <c r="E113" s="90" t="s">
        <v>313</v>
      </c>
      <c r="F113" s="83" t="s">
        <v>80</v>
      </c>
      <c r="G113" s="83" t="s">
        <v>84</v>
      </c>
      <c r="H113" s="119">
        <f t="shared" si="2"/>
        <v>44396</v>
      </c>
      <c r="I113" s="120" t="s">
        <v>332</v>
      </c>
      <c r="J113" s="83" t="s">
        <v>82</v>
      </c>
      <c r="K113" s="121" t="s">
        <v>83</v>
      </c>
      <c r="L113" s="139" t="s">
        <v>342</v>
      </c>
      <c r="M113" s="139" t="s">
        <v>342</v>
      </c>
      <c r="N113" s="139" t="s">
        <v>342</v>
      </c>
      <c r="O113" s="146" t="s">
        <v>342</v>
      </c>
      <c r="P113" s="140"/>
    </row>
    <row r="114" spans="1:16" ht="12.75" x14ac:dyDescent="0.2">
      <c r="A114" s="69" t="s">
        <v>132</v>
      </c>
      <c r="B114" s="70" t="s">
        <v>298</v>
      </c>
      <c r="C114" s="180" t="s">
        <v>129</v>
      </c>
      <c r="D114" s="119">
        <v>44439</v>
      </c>
      <c r="E114" s="93" t="s">
        <v>310</v>
      </c>
      <c r="F114" s="83" t="s">
        <v>80</v>
      </c>
      <c r="G114" s="83" t="s">
        <v>84</v>
      </c>
      <c r="H114" s="119">
        <f t="shared" si="2"/>
        <v>44439</v>
      </c>
      <c r="I114" s="120" t="s">
        <v>332</v>
      </c>
      <c r="J114" s="83" t="s">
        <v>82</v>
      </c>
      <c r="K114" s="121" t="s">
        <v>83</v>
      </c>
      <c r="L114" s="139" t="s">
        <v>342</v>
      </c>
      <c r="M114" s="139" t="s">
        <v>342</v>
      </c>
      <c r="N114" s="139" t="s">
        <v>342</v>
      </c>
      <c r="O114" s="146" t="s">
        <v>342</v>
      </c>
      <c r="P114" s="140"/>
    </row>
    <row r="115" spans="1:16" ht="12.75" x14ac:dyDescent="0.2">
      <c r="A115" s="69" t="s">
        <v>132</v>
      </c>
      <c r="B115" s="70" t="s">
        <v>299</v>
      </c>
      <c r="C115" s="180" t="s">
        <v>129</v>
      </c>
      <c r="D115" s="119">
        <v>44425</v>
      </c>
      <c r="E115" s="93" t="s">
        <v>327</v>
      </c>
      <c r="F115" s="83" t="s">
        <v>80</v>
      </c>
      <c r="G115" s="83" t="s">
        <v>84</v>
      </c>
      <c r="H115" s="119">
        <f t="shared" si="2"/>
        <v>44425</v>
      </c>
      <c r="I115" s="120" t="s">
        <v>332</v>
      </c>
      <c r="J115" s="83" t="s">
        <v>82</v>
      </c>
      <c r="K115" s="121" t="s">
        <v>83</v>
      </c>
      <c r="L115" s="139" t="s">
        <v>342</v>
      </c>
      <c r="M115" s="139" t="s">
        <v>342</v>
      </c>
      <c r="N115" s="139" t="s">
        <v>342</v>
      </c>
      <c r="O115" s="146" t="s">
        <v>342</v>
      </c>
      <c r="P115" s="140"/>
    </row>
    <row r="116" spans="1:16" ht="12.75" x14ac:dyDescent="0.2">
      <c r="A116" s="69" t="s">
        <v>132</v>
      </c>
      <c r="B116" s="70" t="s">
        <v>300</v>
      </c>
      <c r="C116" s="180" t="s">
        <v>129</v>
      </c>
      <c r="D116" s="119">
        <v>44420</v>
      </c>
      <c r="E116" s="83" t="s">
        <v>316</v>
      </c>
      <c r="F116" s="83" t="s">
        <v>80</v>
      </c>
      <c r="G116" s="83" t="s">
        <v>84</v>
      </c>
      <c r="H116" s="119">
        <f t="shared" si="2"/>
        <v>44420</v>
      </c>
      <c r="I116" s="120" t="s">
        <v>332</v>
      </c>
      <c r="J116" s="83" t="s">
        <v>82</v>
      </c>
      <c r="K116" s="121" t="s">
        <v>83</v>
      </c>
      <c r="L116" s="139" t="s">
        <v>342</v>
      </c>
      <c r="M116" s="139" t="s">
        <v>342</v>
      </c>
      <c r="N116" s="139" t="s">
        <v>342</v>
      </c>
      <c r="O116" s="146" t="s">
        <v>342</v>
      </c>
      <c r="P116" s="140"/>
    </row>
    <row r="117" spans="1:16" ht="12.75" x14ac:dyDescent="0.2">
      <c r="A117" s="69" t="s">
        <v>132</v>
      </c>
      <c r="B117" s="70" t="s">
        <v>301</v>
      </c>
      <c r="C117" s="180" t="s">
        <v>129</v>
      </c>
      <c r="D117" s="119">
        <v>44418</v>
      </c>
      <c r="E117" s="90" t="s">
        <v>328</v>
      </c>
      <c r="F117" s="83" t="s">
        <v>80</v>
      </c>
      <c r="G117" s="83" t="s">
        <v>84</v>
      </c>
      <c r="H117" s="119">
        <f t="shared" si="2"/>
        <v>44418</v>
      </c>
      <c r="I117" s="120" t="s">
        <v>332</v>
      </c>
      <c r="J117" s="83" t="s">
        <v>82</v>
      </c>
      <c r="K117" s="121" t="s">
        <v>83</v>
      </c>
      <c r="L117" s="139" t="s">
        <v>342</v>
      </c>
      <c r="M117" s="139" t="s">
        <v>342</v>
      </c>
      <c r="N117" s="139" t="s">
        <v>342</v>
      </c>
      <c r="O117" s="146" t="s">
        <v>342</v>
      </c>
      <c r="P117" s="140"/>
    </row>
    <row r="118" spans="1:16" ht="12.75" x14ac:dyDescent="0.2">
      <c r="A118" s="69" t="s">
        <v>132</v>
      </c>
      <c r="B118" s="70" t="s">
        <v>302</v>
      </c>
      <c r="C118" s="180" t="s">
        <v>129</v>
      </c>
      <c r="D118" s="119">
        <v>44426</v>
      </c>
      <c r="E118" s="83" t="s">
        <v>316</v>
      </c>
      <c r="F118" s="83" t="s">
        <v>80</v>
      </c>
      <c r="G118" s="83" t="s">
        <v>84</v>
      </c>
      <c r="H118" s="119">
        <f t="shared" si="2"/>
        <v>44426</v>
      </c>
      <c r="I118" s="120" t="s">
        <v>332</v>
      </c>
      <c r="J118" s="83" t="s">
        <v>82</v>
      </c>
      <c r="K118" s="121" t="s">
        <v>83</v>
      </c>
      <c r="L118" s="139" t="s">
        <v>342</v>
      </c>
      <c r="M118" s="139" t="s">
        <v>342</v>
      </c>
      <c r="N118" s="139" t="s">
        <v>342</v>
      </c>
      <c r="O118" s="146" t="s">
        <v>342</v>
      </c>
      <c r="P118" s="140"/>
    </row>
    <row r="119" spans="1:16" ht="12.75" x14ac:dyDescent="0.2">
      <c r="A119" s="69" t="s">
        <v>132</v>
      </c>
      <c r="B119" s="70" t="s">
        <v>303</v>
      </c>
      <c r="C119" s="180" t="s">
        <v>129</v>
      </c>
      <c r="D119" s="119">
        <v>44432</v>
      </c>
      <c r="E119" s="90" t="s">
        <v>329</v>
      </c>
      <c r="F119" s="83" t="s">
        <v>80</v>
      </c>
      <c r="G119" s="83" t="s">
        <v>84</v>
      </c>
      <c r="H119" s="119">
        <f t="shared" si="2"/>
        <v>44432</v>
      </c>
      <c r="I119" s="120" t="s">
        <v>332</v>
      </c>
      <c r="J119" s="83" t="s">
        <v>82</v>
      </c>
      <c r="K119" s="121" t="s">
        <v>83</v>
      </c>
      <c r="L119" s="139" t="s">
        <v>342</v>
      </c>
      <c r="M119" s="139" t="s">
        <v>342</v>
      </c>
      <c r="N119" s="139" t="s">
        <v>342</v>
      </c>
      <c r="O119" s="146" t="s">
        <v>342</v>
      </c>
      <c r="P119" s="141"/>
    </row>
    <row r="120" spans="1:16" ht="15.75" customHeight="1" thickBot="1" x14ac:dyDescent="0.25">
      <c r="A120" s="71" t="s">
        <v>132</v>
      </c>
      <c r="B120" s="72" t="s">
        <v>304</v>
      </c>
      <c r="C120" s="181" t="s">
        <v>129</v>
      </c>
      <c r="D120" s="122">
        <v>44467</v>
      </c>
      <c r="E120" s="94" t="s">
        <v>330</v>
      </c>
      <c r="F120" s="84" t="s">
        <v>80</v>
      </c>
      <c r="G120" s="84" t="s">
        <v>84</v>
      </c>
      <c r="H120" s="122">
        <f t="shared" si="2"/>
        <v>44467</v>
      </c>
      <c r="I120" s="147" t="s">
        <v>332</v>
      </c>
      <c r="J120" s="84" t="s">
        <v>82</v>
      </c>
      <c r="K120" s="123" t="s">
        <v>83</v>
      </c>
      <c r="L120" s="148" t="s">
        <v>342</v>
      </c>
      <c r="M120" s="148" t="s">
        <v>342</v>
      </c>
      <c r="N120" s="148" t="s">
        <v>342</v>
      </c>
      <c r="O120" s="149" t="s">
        <v>342</v>
      </c>
      <c r="P120" s="142"/>
    </row>
    <row r="121" spans="1:16" ht="15.75" customHeight="1" x14ac:dyDescent="0.2">
      <c r="A121" s="67" t="s">
        <v>133</v>
      </c>
      <c r="B121" s="68" t="s">
        <v>305</v>
      </c>
      <c r="C121" s="179" t="s">
        <v>129</v>
      </c>
      <c r="D121" s="116">
        <v>44473</v>
      </c>
      <c r="E121" s="95" t="s">
        <v>329</v>
      </c>
      <c r="F121" s="82" t="s">
        <v>80</v>
      </c>
      <c r="G121" s="82" t="s">
        <v>84</v>
      </c>
      <c r="H121" s="116">
        <f t="shared" si="2"/>
        <v>44473</v>
      </c>
      <c r="I121" s="117" t="s">
        <v>332</v>
      </c>
      <c r="J121" s="82" t="s">
        <v>82</v>
      </c>
      <c r="K121" s="118" t="s">
        <v>83</v>
      </c>
      <c r="L121" s="144" t="s">
        <v>342</v>
      </c>
      <c r="M121" s="144" t="s">
        <v>342</v>
      </c>
      <c r="N121" s="144" t="s">
        <v>342</v>
      </c>
      <c r="O121" s="145" t="s">
        <v>342</v>
      </c>
      <c r="P121" s="142"/>
    </row>
    <row r="122" spans="1:16" ht="15.75" customHeight="1" x14ac:dyDescent="0.2">
      <c r="A122" s="69" t="s">
        <v>133</v>
      </c>
      <c r="B122" s="70" t="s">
        <v>306</v>
      </c>
      <c r="C122" s="180" t="s">
        <v>129</v>
      </c>
      <c r="D122" s="119">
        <v>44487</v>
      </c>
      <c r="E122" s="96" t="s">
        <v>313</v>
      </c>
      <c r="F122" s="83" t="s">
        <v>80</v>
      </c>
      <c r="G122" s="83" t="s">
        <v>84</v>
      </c>
      <c r="H122" s="119">
        <f t="shared" si="2"/>
        <v>44487</v>
      </c>
      <c r="I122" s="120" t="s">
        <v>332</v>
      </c>
      <c r="J122" s="83" t="s">
        <v>82</v>
      </c>
      <c r="K122" s="121" t="s">
        <v>83</v>
      </c>
      <c r="L122" s="139" t="s">
        <v>342</v>
      </c>
      <c r="M122" s="139" t="s">
        <v>342</v>
      </c>
      <c r="N122" s="139" t="s">
        <v>342</v>
      </c>
      <c r="O122" s="146" t="s">
        <v>342</v>
      </c>
      <c r="P122" s="142"/>
    </row>
    <row r="123" spans="1:16" ht="15.75" customHeight="1" x14ac:dyDescent="0.2">
      <c r="A123" s="69" t="s">
        <v>133</v>
      </c>
      <c r="B123" s="70" t="s">
        <v>307</v>
      </c>
      <c r="C123" s="180" t="s">
        <v>129</v>
      </c>
      <c r="D123" s="119">
        <v>44497</v>
      </c>
      <c r="E123" s="96" t="s">
        <v>310</v>
      </c>
      <c r="F123" s="83" t="s">
        <v>80</v>
      </c>
      <c r="G123" s="83" t="s">
        <v>84</v>
      </c>
      <c r="H123" s="119">
        <f t="shared" si="2"/>
        <v>44497</v>
      </c>
      <c r="I123" s="120" t="s">
        <v>332</v>
      </c>
      <c r="J123" s="83" t="s">
        <v>82</v>
      </c>
      <c r="K123" s="121" t="s">
        <v>83</v>
      </c>
      <c r="L123" s="139" t="s">
        <v>342</v>
      </c>
      <c r="M123" s="139" t="s">
        <v>342</v>
      </c>
      <c r="N123" s="139" t="s">
        <v>342</v>
      </c>
      <c r="O123" s="146" t="s">
        <v>342</v>
      </c>
      <c r="P123" s="142"/>
    </row>
    <row r="124" spans="1:16" ht="15.75" customHeight="1" x14ac:dyDescent="0.2">
      <c r="A124" s="69" t="s">
        <v>133</v>
      </c>
      <c r="B124" s="70" t="s">
        <v>308</v>
      </c>
      <c r="C124" s="180" t="s">
        <v>129</v>
      </c>
      <c r="D124" s="119">
        <v>44497</v>
      </c>
      <c r="E124" s="97" t="s">
        <v>331</v>
      </c>
      <c r="F124" s="83" t="s">
        <v>80</v>
      </c>
      <c r="G124" s="83" t="s">
        <v>84</v>
      </c>
      <c r="H124" s="119">
        <f t="shared" si="2"/>
        <v>44497</v>
      </c>
      <c r="I124" s="120" t="s">
        <v>332</v>
      </c>
      <c r="J124" s="83" t="s">
        <v>82</v>
      </c>
      <c r="K124" s="121" t="s">
        <v>83</v>
      </c>
      <c r="L124" s="139" t="s">
        <v>342</v>
      </c>
      <c r="M124" s="139" t="s">
        <v>342</v>
      </c>
      <c r="N124" s="139" t="s">
        <v>342</v>
      </c>
      <c r="O124" s="146" t="s">
        <v>342</v>
      </c>
      <c r="P124" s="142"/>
    </row>
    <row r="125" spans="1:16" ht="15.75" customHeight="1" thickBot="1" x14ac:dyDescent="0.25">
      <c r="A125" s="196" t="s">
        <v>133</v>
      </c>
      <c r="B125" s="197" t="s">
        <v>309</v>
      </c>
      <c r="C125" s="198" t="s">
        <v>129</v>
      </c>
      <c r="D125" s="199">
        <v>44537</v>
      </c>
      <c r="E125" s="200" t="s">
        <v>316</v>
      </c>
      <c r="F125" s="200" t="s">
        <v>80</v>
      </c>
      <c r="G125" s="200" t="s">
        <v>84</v>
      </c>
      <c r="H125" s="199">
        <f t="shared" si="2"/>
        <v>44537</v>
      </c>
      <c r="I125" s="201" t="s">
        <v>332</v>
      </c>
      <c r="J125" s="200" t="s">
        <v>82</v>
      </c>
      <c r="K125" s="202" t="s">
        <v>83</v>
      </c>
      <c r="L125" s="143" t="s">
        <v>342</v>
      </c>
      <c r="M125" s="143" t="s">
        <v>342</v>
      </c>
      <c r="N125" s="143" t="s">
        <v>342</v>
      </c>
      <c r="O125" s="220" t="s">
        <v>342</v>
      </c>
      <c r="P125" s="221"/>
    </row>
    <row r="126" spans="1:16" s="195" customFormat="1" ht="15.75" customHeight="1" x14ac:dyDescent="0.2">
      <c r="A126" s="222" t="s">
        <v>351</v>
      </c>
      <c r="B126" s="223" t="s">
        <v>352</v>
      </c>
      <c r="C126" s="223" t="s">
        <v>129</v>
      </c>
      <c r="D126" s="224">
        <v>44573</v>
      </c>
      <c r="E126" s="223" t="s">
        <v>355</v>
      </c>
      <c r="F126" s="223" t="s">
        <v>80</v>
      </c>
      <c r="G126" s="223" t="s">
        <v>84</v>
      </c>
      <c r="H126" s="224">
        <f t="shared" ref="H126" si="3">D126</f>
        <v>44573</v>
      </c>
      <c r="I126" s="225">
        <v>1</v>
      </c>
      <c r="J126" s="223" t="s">
        <v>82</v>
      </c>
      <c r="K126" s="223" t="s">
        <v>83</v>
      </c>
      <c r="L126" s="240"/>
      <c r="M126" s="240"/>
      <c r="N126" s="240"/>
      <c r="O126" s="240"/>
      <c r="P126" s="235"/>
    </row>
    <row r="127" spans="1:16" ht="15.75" customHeight="1" x14ac:dyDescent="0.2">
      <c r="A127" s="226" t="s">
        <v>351</v>
      </c>
      <c r="B127" s="215" t="s">
        <v>354</v>
      </c>
      <c r="C127" s="215" t="s">
        <v>129</v>
      </c>
      <c r="D127" s="216">
        <v>44578</v>
      </c>
      <c r="E127" s="215" t="s">
        <v>368</v>
      </c>
      <c r="F127" s="215" t="s">
        <v>80</v>
      </c>
      <c r="G127" s="215" t="s">
        <v>84</v>
      </c>
      <c r="H127" s="216">
        <f t="shared" si="2"/>
        <v>44578</v>
      </c>
      <c r="I127" s="217">
        <v>1</v>
      </c>
      <c r="J127" s="215" t="s">
        <v>82</v>
      </c>
      <c r="K127" s="215" t="s">
        <v>83</v>
      </c>
      <c r="L127" s="217"/>
      <c r="M127" s="217"/>
      <c r="N127" s="217"/>
      <c r="O127" s="217"/>
      <c r="P127" s="237"/>
    </row>
    <row r="128" spans="1:16" ht="15.75" customHeight="1" x14ac:dyDescent="0.2">
      <c r="A128" s="226" t="s">
        <v>351</v>
      </c>
      <c r="B128" s="215" t="s">
        <v>356</v>
      </c>
      <c r="C128" s="215" t="s">
        <v>129</v>
      </c>
      <c r="D128" s="216">
        <v>44578</v>
      </c>
      <c r="E128" s="215" t="s">
        <v>368</v>
      </c>
      <c r="F128" s="215" t="s">
        <v>80</v>
      </c>
      <c r="G128" s="215" t="s">
        <v>84</v>
      </c>
      <c r="H128" s="216">
        <f t="shared" si="2"/>
        <v>44578</v>
      </c>
      <c r="I128" s="217">
        <v>1</v>
      </c>
      <c r="J128" s="215" t="s">
        <v>82</v>
      </c>
      <c r="K128" s="215" t="s">
        <v>83</v>
      </c>
      <c r="L128" s="217"/>
      <c r="M128" s="217"/>
      <c r="N128" s="217"/>
      <c r="O128" s="217"/>
      <c r="P128" s="237"/>
    </row>
    <row r="129" spans="1:16" ht="15.75" customHeight="1" x14ac:dyDescent="0.2">
      <c r="A129" s="226" t="s">
        <v>351</v>
      </c>
      <c r="B129" s="215" t="s">
        <v>357</v>
      </c>
      <c r="C129" s="215" t="s">
        <v>129</v>
      </c>
      <c r="D129" s="218">
        <v>44585</v>
      </c>
      <c r="E129" s="215" t="s">
        <v>310</v>
      </c>
      <c r="F129" s="215" t="s">
        <v>80</v>
      </c>
      <c r="G129" s="215" t="s">
        <v>84</v>
      </c>
      <c r="H129" s="216">
        <f t="shared" si="2"/>
        <v>44585</v>
      </c>
      <c r="I129" s="217">
        <v>1</v>
      </c>
      <c r="J129" s="215" t="s">
        <v>82</v>
      </c>
      <c r="K129" s="215" t="s">
        <v>83</v>
      </c>
      <c r="L129" s="217"/>
      <c r="M129" s="217"/>
      <c r="N129" s="217"/>
      <c r="O129" s="217"/>
      <c r="P129" s="237"/>
    </row>
    <row r="130" spans="1:16" ht="15.75" customHeight="1" x14ac:dyDescent="0.2">
      <c r="A130" s="226" t="s">
        <v>351</v>
      </c>
      <c r="B130" s="215" t="s">
        <v>358</v>
      </c>
      <c r="C130" s="215" t="s">
        <v>129</v>
      </c>
      <c r="D130" s="216">
        <v>44587</v>
      </c>
      <c r="E130" s="215" t="s">
        <v>368</v>
      </c>
      <c r="F130" s="215" t="s">
        <v>80</v>
      </c>
      <c r="G130" s="215" t="s">
        <v>84</v>
      </c>
      <c r="H130" s="216">
        <f t="shared" si="2"/>
        <v>44587</v>
      </c>
      <c r="I130" s="217">
        <v>1</v>
      </c>
      <c r="J130" s="215" t="s">
        <v>82</v>
      </c>
      <c r="K130" s="215" t="s">
        <v>83</v>
      </c>
      <c r="L130" s="217"/>
      <c r="M130" s="217"/>
      <c r="N130" s="217"/>
      <c r="O130" s="217"/>
      <c r="P130" s="237"/>
    </row>
    <row r="131" spans="1:16" ht="15.75" customHeight="1" x14ac:dyDescent="0.2">
      <c r="A131" s="226" t="s">
        <v>351</v>
      </c>
      <c r="B131" s="215" t="s">
        <v>360</v>
      </c>
      <c r="C131" s="215" t="s">
        <v>129</v>
      </c>
      <c r="D131" s="216">
        <v>44601</v>
      </c>
      <c r="E131" s="215" t="s">
        <v>368</v>
      </c>
      <c r="F131" s="215" t="s">
        <v>80</v>
      </c>
      <c r="G131" s="215" t="s">
        <v>84</v>
      </c>
      <c r="H131" s="216">
        <f t="shared" si="2"/>
        <v>44601</v>
      </c>
      <c r="I131" s="217">
        <v>1</v>
      </c>
      <c r="J131" s="215" t="s">
        <v>82</v>
      </c>
      <c r="K131" s="215" t="s">
        <v>83</v>
      </c>
      <c r="L131" s="217"/>
      <c r="M131" s="217"/>
      <c r="N131" s="217"/>
      <c r="O131" s="217"/>
      <c r="P131" s="237"/>
    </row>
    <row r="132" spans="1:16" ht="15.75" customHeight="1" x14ac:dyDescent="0.2">
      <c r="A132" s="226" t="s">
        <v>351</v>
      </c>
      <c r="B132" s="215" t="s">
        <v>361</v>
      </c>
      <c r="C132" s="215" t="s">
        <v>129</v>
      </c>
      <c r="D132" s="216">
        <v>44608</v>
      </c>
      <c r="E132" s="215" t="s">
        <v>368</v>
      </c>
      <c r="F132" s="215" t="s">
        <v>80</v>
      </c>
      <c r="G132" s="215" t="s">
        <v>84</v>
      </c>
      <c r="H132" s="216">
        <f t="shared" si="2"/>
        <v>44608</v>
      </c>
      <c r="I132" s="217">
        <v>1</v>
      </c>
      <c r="J132" s="215" t="s">
        <v>82</v>
      </c>
      <c r="K132" s="215" t="s">
        <v>83</v>
      </c>
      <c r="L132" s="217"/>
      <c r="M132" s="217"/>
      <c r="N132" s="217"/>
      <c r="O132" s="217"/>
      <c r="P132" s="237"/>
    </row>
    <row r="133" spans="1:16" ht="15.75" customHeight="1" x14ac:dyDescent="0.2">
      <c r="A133" s="226" t="s">
        <v>351</v>
      </c>
      <c r="B133" s="215" t="s">
        <v>362</v>
      </c>
      <c r="C133" s="215" t="s">
        <v>129</v>
      </c>
      <c r="D133" s="216">
        <v>44623</v>
      </c>
      <c r="E133" s="215" t="s">
        <v>359</v>
      </c>
      <c r="F133" s="215" t="s">
        <v>80</v>
      </c>
      <c r="G133" s="215" t="s">
        <v>84</v>
      </c>
      <c r="H133" s="216">
        <f t="shared" si="2"/>
        <v>44623</v>
      </c>
      <c r="I133" s="217">
        <v>1</v>
      </c>
      <c r="J133" s="219">
        <v>300</v>
      </c>
      <c r="K133" s="215" t="s">
        <v>83</v>
      </c>
      <c r="L133" s="217"/>
      <c r="M133" s="217"/>
      <c r="N133" s="217"/>
      <c r="O133" s="217"/>
      <c r="P133" s="237"/>
    </row>
    <row r="134" spans="1:16" ht="15.75" customHeight="1" x14ac:dyDescent="0.2">
      <c r="A134" s="226" t="s">
        <v>351</v>
      </c>
      <c r="B134" s="215" t="s">
        <v>363</v>
      </c>
      <c r="C134" s="215" t="s">
        <v>129</v>
      </c>
      <c r="D134" s="216">
        <v>44637</v>
      </c>
      <c r="E134" s="215" t="s">
        <v>364</v>
      </c>
      <c r="F134" s="215" t="s">
        <v>80</v>
      </c>
      <c r="G134" s="215" t="s">
        <v>84</v>
      </c>
      <c r="H134" s="216">
        <f t="shared" si="2"/>
        <v>44637</v>
      </c>
      <c r="I134" s="217">
        <v>1</v>
      </c>
      <c r="J134" s="219">
        <v>10</v>
      </c>
      <c r="K134" s="215" t="s">
        <v>83</v>
      </c>
      <c r="L134" s="217"/>
      <c r="M134" s="217"/>
      <c r="N134" s="217"/>
      <c r="O134" s="217"/>
      <c r="P134" s="237"/>
    </row>
    <row r="135" spans="1:16" ht="15.75" customHeight="1" x14ac:dyDescent="0.2">
      <c r="A135" s="226" t="s">
        <v>351</v>
      </c>
      <c r="B135" s="215" t="s">
        <v>365</v>
      </c>
      <c r="C135" s="215" t="s">
        <v>129</v>
      </c>
      <c r="D135" s="216">
        <v>44648</v>
      </c>
      <c r="E135" s="215" t="s">
        <v>368</v>
      </c>
      <c r="F135" s="215" t="s">
        <v>80</v>
      </c>
      <c r="G135" s="215" t="s">
        <v>84</v>
      </c>
      <c r="H135" s="216">
        <f t="shared" si="2"/>
        <v>44648</v>
      </c>
      <c r="I135" s="217">
        <v>1</v>
      </c>
      <c r="J135" s="219">
        <v>10</v>
      </c>
      <c r="K135" s="215" t="s">
        <v>83</v>
      </c>
      <c r="L135" s="217"/>
      <c r="M135" s="217"/>
      <c r="N135" s="217"/>
      <c r="O135" s="217"/>
      <c r="P135" s="237"/>
    </row>
    <row r="136" spans="1:16" ht="15.75" customHeight="1" thickBot="1" x14ac:dyDescent="0.25">
      <c r="A136" s="227" t="s">
        <v>351</v>
      </c>
      <c r="B136" s="228" t="s">
        <v>366</v>
      </c>
      <c r="C136" s="215" t="s">
        <v>129</v>
      </c>
      <c r="D136" s="229">
        <v>44651</v>
      </c>
      <c r="E136" s="228" t="s">
        <v>316</v>
      </c>
      <c r="F136" s="228" t="s">
        <v>80</v>
      </c>
      <c r="G136" s="228" t="s">
        <v>84</v>
      </c>
      <c r="H136" s="229">
        <f t="shared" si="2"/>
        <v>44651</v>
      </c>
      <c r="I136" s="230">
        <v>1</v>
      </c>
      <c r="J136" s="231">
        <v>10</v>
      </c>
      <c r="K136" s="228" t="s">
        <v>83</v>
      </c>
      <c r="L136" s="230"/>
      <c r="M136" s="230"/>
      <c r="N136" s="230"/>
      <c r="O136" s="230"/>
      <c r="P136" s="239"/>
    </row>
    <row r="137" spans="1:16" ht="15.75" customHeight="1" x14ac:dyDescent="0.2">
      <c r="A137" s="222" t="s">
        <v>353</v>
      </c>
      <c r="B137" s="223" t="s">
        <v>367</v>
      </c>
      <c r="C137" s="223" t="s">
        <v>129</v>
      </c>
      <c r="D137" s="224">
        <v>44687</v>
      </c>
      <c r="E137" s="223" t="s">
        <v>368</v>
      </c>
      <c r="F137" s="223" t="s">
        <v>80</v>
      </c>
      <c r="G137" s="223" t="s">
        <v>84</v>
      </c>
      <c r="H137" s="224">
        <f t="shared" si="2"/>
        <v>44687</v>
      </c>
      <c r="I137" s="225">
        <v>1</v>
      </c>
      <c r="J137" s="232">
        <v>10</v>
      </c>
      <c r="K137" s="223" t="s">
        <v>83</v>
      </c>
      <c r="L137" s="225"/>
      <c r="M137" s="225"/>
      <c r="N137" s="225"/>
      <c r="O137" s="225"/>
      <c r="P137" s="235"/>
    </row>
    <row r="138" spans="1:16" ht="15.75" customHeight="1" x14ac:dyDescent="0.2">
      <c r="A138" s="226" t="s">
        <v>353</v>
      </c>
      <c r="B138" s="215" t="s">
        <v>369</v>
      </c>
      <c r="C138" s="215" t="s">
        <v>129</v>
      </c>
      <c r="D138" s="216">
        <v>44700</v>
      </c>
      <c r="E138" s="215" t="s">
        <v>370</v>
      </c>
      <c r="F138" s="215" t="s">
        <v>80</v>
      </c>
      <c r="G138" s="215" t="s">
        <v>84</v>
      </c>
      <c r="H138" s="216">
        <f t="shared" si="2"/>
        <v>44700</v>
      </c>
      <c r="I138" s="217">
        <v>1</v>
      </c>
      <c r="J138" s="215" t="s">
        <v>82</v>
      </c>
      <c r="K138" s="215" t="s">
        <v>83</v>
      </c>
      <c r="L138" s="217"/>
      <c r="M138" s="217"/>
      <c r="N138" s="217"/>
      <c r="O138" s="217"/>
      <c r="P138" s="237"/>
    </row>
    <row r="139" spans="1:16" ht="15.75" customHeight="1" x14ac:dyDescent="0.2">
      <c r="A139" s="226" t="s">
        <v>353</v>
      </c>
      <c r="B139" s="215" t="s">
        <v>371</v>
      </c>
      <c r="C139" s="215" t="s">
        <v>129</v>
      </c>
      <c r="D139" s="216">
        <v>44713</v>
      </c>
      <c r="E139" s="215" t="s">
        <v>368</v>
      </c>
      <c r="F139" s="215" t="s">
        <v>80</v>
      </c>
      <c r="G139" s="215" t="s">
        <v>84</v>
      </c>
      <c r="H139" s="216">
        <f t="shared" si="2"/>
        <v>44713</v>
      </c>
      <c r="I139" s="217">
        <v>1</v>
      </c>
      <c r="J139" s="219">
        <v>10</v>
      </c>
      <c r="K139" s="215" t="s">
        <v>83</v>
      </c>
      <c r="L139" s="217"/>
      <c r="M139" s="217"/>
      <c r="N139" s="217"/>
      <c r="O139" s="217"/>
      <c r="P139" s="237"/>
    </row>
    <row r="140" spans="1:16" ht="15.75" customHeight="1" x14ac:dyDescent="0.2">
      <c r="A140" s="226" t="s">
        <v>353</v>
      </c>
      <c r="B140" s="215" t="s">
        <v>373</v>
      </c>
      <c r="C140" s="215" t="s">
        <v>129</v>
      </c>
      <c r="D140" s="216">
        <v>44722</v>
      </c>
      <c r="E140" s="215" t="s">
        <v>368</v>
      </c>
      <c r="F140" s="215" t="s">
        <v>80</v>
      </c>
      <c r="G140" s="215" t="s">
        <v>84</v>
      </c>
      <c r="H140" s="216">
        <f t="shared" si="2"/>
        <v>44722</v>
      </c>
      <c r="I140" s="217">
        <v>1</v>
      </c>
      <c r="J140" s="219">
        <v>10</v>
      </c>
      <c r="K140" s="215" t="s">
        <v>83</v>
      </c>
      <c r="L140" s="217"/>
      <c r="M140" s="217"/>
      <c r="N140" s="217"/>
      <c r="O140" s="217"/>
      <c r="P140" s="237"/>
    </row>
    <row r="141" spans="1:16" ht="15.75" customHeight="1" x14ac:dyDescent="0.2">
      <c r="A141" s="226" t="s">
        <v>353</v>
      </c>
      <c r="B141" s="215" t="s">
        <v>374</v>
      </c>
      <c r="C141" s="215" t="s">
        <v>129</v>
      </c>
      <c r="D141" s="216">
        <v>44722</v>
      </c>
      <c r="E141" s="215" t="s">
        <v>368</v>
      </c>
      <c r="F141" s="215" t="s">
        <v>80</v>
      </c>
      <c r="G141" s="215" t="s">
        <v>84</v>
      </c>
      <c r="H141" s="216">
        <f t="shared" si="2"/>
        <v>44722</v>
      </c>
      <c r="I141" s="217">
        <v>1</v>
      </c>
      <c r="J141" s="219">
        <v>10</v>
      </c>
      <c r="K141" s="215" t="s">
        <v>83</v>
      </c>
      <c r="L141" s="217"/>
      <c r="M141" s="217"/>
      <c r="N141" s="217"/>
      <c r="O141" s="217"/>
      <c r="P141" s="237"/>
    </row>
    <row r="142" spans="1:16" ht="15.75" customHeight="1" x14ac:dyDescent="0.2">
      <c r="A142" s="226" t="s">
        <v>353</v>
      </c>
      <c r="B142" s="215" t="s">
        <v>375</v>
      </c>
      <c r="C142" s="215" t="s">
        <v>129</v>
      </c>
      <c r="D142" s="216">
        <v>44728</v>
      </c>
      <c r="E142" s="215" t="s">
        <v>310</v>
      </c>
      <c r="F142" s="215" t="s">
        <v>80</v>
      </c>
      <c r="G142" s="215" t="s">
        <v>84</v>
      </c>
      <c r="H142" s="216">
        <f t="shared" si="2"/>
        <v>44728</v>
      </c>
      <c r="I142" s="217">
        <v>1</v>
      </c>
      <c r="J142" s="219">
        <v>10</v>
      </c>
      <c r="K142" s="215" t="s">
        <v>83</v>
      </c>
      <c r="L142" s="217"/>
      <c r="M142" s="217"/>
      <c r="N142" s="217"/>
      <c r="O142" s="217"/>
      <c r="P142" s="237"/>
    </row>
    <row r="143" spans="1:16" ht="15.75" customHeight="1" x14ac:dyDescent="0.2">
      <c r="A143" s="226" t="s">
        <v>353</v>
      </c>
      <c r="B143" s="215" t="s">
        <v>376</v>
      </c>
      <c r="C143" s="215" t="s">
        <v>129</v>
      </c>
      <c r="D143" s="216">
        <v>44734</v>
      </c>
      <c r="E143" s="215" t="s">
        <v>368</v>
      </c>
      <c r="F143" s="215" t="s">
        <v>80</v>
      </c>
      <c r="G143" s="215" t="s">
        <v>84</v>
      </c>
      <c r="H143" s="216">
        <f t="shared" si="2"/>
        <v>44734</v>
      </c>
      <c r="I143" s="217">
        <v>1</v>
      </c>
      <c r="J143" s="219">
        <v>10</v>
      </c>
      <c r="K143" s="215" t="s">
        <v>83</v>
      </c>
      <c r="L143" s="217"/>
      <c r="M143" s="217"/>
      <c r="N143" s="217"/>
      <c r="O143" s="217"/>
      <c r="P143" s="237"/>
    </row>
    <row r="144" spans="1:16" ht="15.75" customHeight="1" x14ac:dyDescent="0.2">
      <c r="A144" s="226" t="s">
        <v>353</v>
      </c>
      <c r="B144" s="215" t="s">
        <v>377</v>
      </c>
      <c r="C144" s="215" t="s">
        <v>129</v>
      </c>
      <c r="D144" s="216">
        <v>44736</v>
      </c>
      <c r="E144" s="215" t="s">
        <v>368</v>
      </c>
      <c r="F144" s="215" t="s">
        <v>80</v>
      </c>
      <c r="G144" s="215" t="s">
        <v>84</v>
      </c>
      <c r="H144" s="216">
        <f t="shared" si="2"/>
        <v>44736</v>
      </c>
      <c r="I144" s="217">
        <v>1</v>
      </c>
      <c r="J144" s="219">
        <v>10</v>
      </c>
      <c r="K144" s="215" t="s">
        <v>83</v>
      </c>
      <c r="L144" s="217"/>
      <c r="M144" s="217"/>
      <c r="N144" s="217"/>
      <c r="O144" s="217"/>
      <c r="P144" s="237"/>
    </row>
    <row r="145" spans="1:18" ht="15.75" customHeight="1" thickBot="1" x14ac:dyDescent="0.25">
      <c r="A145" s="227" t="s">
        <v>353</v>
      </c>
      <c r="B145" s="228" t="s">
        <v>372</v>
      </c>
      <c r="C145" s="215" t="s">
        <v>129</v>
      </c>
      <c r="D145" s="229">
        <v>44740</v>
      </c>
      <c r="E145" s="228" t="s">
        <v>368</v>
      </c>
      <c r="F145" s="215" t="s">
        <v>80</v>
      </c>
      <c r="G145" s="215" t="s">
        <v>84</v>
      </c>
      <c r="H145" s="229">
        <f t="shared" si="2"/>
        <v>44740</v>
      </c>
      <c r="I145" s="217">
        <v>1</v>
      </c>
      <c r="J145" s="231">
        <v>10</v>
      </c>
      <c r="K145" s="215" t="s">
        <v>83</v>
      </c>
      <c r="L145" s="230"/>
      <c r="M145" s="230"/>
      <c r="N145" s="230"/>
      <c r="O145" s="230"/>
      <c r="P145" s="239"/>
    </row>
    <row r="146" spans="1:18" ht="15.75" customHeight="1" x14ac:dyDescent="0.2">
      <c r="A146" s="234" t="s">
        <v>397</v>
      </c>
      <c r="B146" s="223" t="s">
        <v>378</v>
      </c>
      <c r="C146" s="223" t="s">
        <v>129</v>
      </c>
      <c r="D146" s="224">
        <v>44748</v>
      </c>
      <c r="E146" s="223" t="s">
        <v>316</v>
      </c>
      <c r="F146" s="223" t="s">
        <v>80</v>
      </c>
      <c r="G146" s="223" t="s">
        <v>84</v>
      </c>
      <c r="H146" s="224">
        <f t="shared" si="2"/>
        <v>44748</v>
      </c>
      <c r="I146" s="225">
        <v>1</v>
      </c>
      <c r="J146" s="232">
        <v>10</v>
      </c>
      <c r="K146" s="223" t="s">
        <v>83</v>
      </c>
      <c r="L146" s="225"/>
      <c r="M146" s="225"/>
      <c r="N146" s="225"/>
      <c r="O146" s="225"/>
      <c r="P146" s="235"/>
    </row>
    <row r="147" spans="1:18" ht="15.75" customHeight="1" x14ac:dyDescent="0.2">
      <c r="A147" s="236" t="s">
        <v>397</v>
      </c>
      <c r="B147" s="215" t="s">
        <v>379</v>
      </c>
      <c r="C147" s="215" t="s">
        <v>129</v>
      </c>
      <c r="D147" s="216">
        <v>44748</v>
      </c>
      <c r="E147" s="215" t="s">
        <v>316</v>
      </c>
      <c r="F147" s="215" t="s">
        <v>80</v>
      </c>
      <c r="G147" s="215" t="s">
        <v>84</v>
      </c>
      <c r="H147" s="216">
        <f t="shared" si="2"/>
        <v>44748</v>
      </c>
      <c r="I147" s="217">
        <v>1</v>
      </c>
      <c r="J147" s="219">
        <v>10</v>
      </c>
      <c r="K147" s="215" t="s">
        <v>83</v>
      </c>
      <c r="L147" s="217"/>
      <c r="M147" s="217"/>
      <c r="N147" s="217"/>
      <c r="O147" s="217"/>
      <c r="P147" s="237"/>
    </row>
    <row r="148" spans="1:18" ht="15.75" customHeight="1" x14ac:dyDescent="0.2">
      <c r="A148" s="236" t="s">
        <v>397</v>
      </c>
      <c r="B148" s="215" t="s">
        <v>380</v>
      </c>
      <c r="C148" s="215" t="s">
        <v>129</v>
      </c>
      <c r="D148" s="216">
        <v>44755</v>
      </c>
      <c r="E148" s="215" t="s">
        <v>316</v>
      </c>
      <c r="F148" s="215" t="s">
        <v>80</v>
      </c>
      <c r="G148" s="215" t="s">
        <v>84</v>
      </c>
      <c r="H148" s="216">
        <f t="shared" si="2"/>
        <v>44755</v>
      </c>
      <c r="I148" s="217">
        <v>1</v>
      </c>
      <c r="J148" s="219">
        <v>10</v>
      </c>
      <c r="K148" s="215" t="s">
        <v>83</v>
      </c>
      <c r="L148" s="217"/>
      <c r="M148" s="217"/>
      <c r="N148" s="217"/>
      <c r="O148" s="217"/>
      <c r="P148" s="237"/>
    </row>
    <row r="149" spans="1:18" ht="15.75" customHeight="1" x14ac:dyDescent="0.2">
      <c r="A149" s="236" t="s">
        <v>397</v>
      </c>
      <c r="B149" s="215" t="s">
        <v>381</v>
      </c>
      <c r="C149" s="215" t="s">
        <v>129</v>
      </c>
      <c r="D149" s="216">
        <v>44755</v>
      </c>
      <c r="E149" s="215" t="s">
        <v>316</v>
      </c>
      <c r="F149" s="215" t="s">
        <v>80</v>
      </c>
      <c r="G149" s="215" t="s">
        <v>84</v>
      </c>
      <c r="H149" s="216">
        <f t="shared" si="2"/>
        <v>44755</v>
      </c>
      <c r="I149" s="217">
        <v>1</v>
      </c>
      <c r="J149" s="219">
        <v>10</v>
      </c>
      <c r="K149" s="215" t="s">
        <v>83</v>
      </c>
      <c r="L149" s="217"/>
      <c r="M149" s="217"/>
      <c r="N149" s="217"/>
      <c r="O149" s="217"/>
      <c r="P149" s="237"/>
    </row>
    <row r="150" spans="1:18" ht="15.75" customHeight="1" x14ac:dyDescent="0.2">
      <c r="A150" s="236" t="s">
        <v>397</v>
      </c>
      <c r="B150" s="215" t="s">
        <v>382</v>
      </c>
      <c r="C150" s="215" t="s">
        <v>129</v>
      </c>
      <c r="D150" s="216">
        <v>44756</v>
      </c>
      <c r="E150" s="215" t="s">
        <v>316</v>
      </c>
      <c r="F150" s="215" t="s">
        <v>80</v>
      </c>
      <c r="G150" s="215" t="s">
        <v>84</v>
      </c>
      <c r="H150" s="216">
        <f t="shared" si="2"/>
        <v>44756</v>
      </c>
      <c r="I150" s="217">
        <v>1</v>
      </c>
      <c r="J150" s="219">
        <v>10</v>
      </c>
      <c r="K150" s="215" t="s">
        <v>83</v>
      </c>
      <c r="L150" s="217">
        <v>4</v>
      </c>
      <c r="M150" s="233" t="s">
        <v>342</v>
      </c>
      <c r="N150" s="217">
        <v>4</v>
      </c>
      <c r="O150" s="217">
        <v>4</v>
      </c>
      <c r="P150" s="243" t="s">
        <v>411</v>
      </c>
      <c r="R150">
        <f>(L150+N150+O150)/3</f>
        <v>4</v>
      </c>
    </row>
    <row r="151" spans="1:18" ht="15.75" customHeight="1" x14ac:dyDescent="0.2">
      <c r="A151" s="236" t="s">
        <v>397</v>
      </c>
      <c r="B151" s="215" t="s">
        <v>383</v>
      </c>
      <c r="C151" s="215" t="s">
        <v>129</v>
      </c>
      <c r="D151" s="216">
        <v>44763</v>
      </c>
      <c r="E151" s="215" t="s">
        <v>310</v>
      </c>
      <c r="F151" s="215" t="s">
        <v>80</v>
      </c>
      <c r="G151" s="215" t="s">
        <v>84</v>
      </c>
      <c r="H151" s="216">
        <f t="shared" si="2"/>
        <v>44763</v>
      </c>
      <c r="I151" s="217">
        <v>1</v>
      </c>
      <c r="J151" s="219">
        <v>10</v>
      </c>
      <c r="K151" s="215" t="s">
        <v>83</v>
      </c>
      <c r="L151" s="217"/>
      <c r="M151" s="217"/>
      <c r="N151" s="217"/>
      <c r="O151" s="217"/>
      <c r="P151" s="237"/>
      <c r="R151" s="195">
        <f t="shared" ref="R151:R164" si="4">(L151+N151+O151)/3</f>
        <v>0</v>
      </c>
    </row>
    <row r="152" spans="1:18" ht="15.75" customHeight="1" x14ac:dyDescent="0.2">
      <c r="A152" s="236" t="s">
        <v>397</v>
      </c>
      <c r="B152" s="215" t="s">
        <v>390</v>
      </c>
      <c r="C152" s="215" t="s">
        <v>129</v>
      </c>
      <c r="D152" s="216">
        <v>44777</v>
      </c>
      <c r="E152" s="215" t="s">
        <v>368</v>
      </c>
      <c r="F152" s="215" t="s">
        <v>80</v>
      </c>
      <c r="G152" s="215" t="s">
        <v>84</v>
      </c>
      <c r="H152" s="216">
        <f t="shared" si="2"/>
        <v>44777</v>
      </c>
      <c r="I152" s="217">
        <v>1</v>
      </c>
      <c r="J152" s="219">
        <v>10</v>
      </c>
      <c r="K152" s="215" t="s">
        <v>83</v>
      </c>
      <c r="L152" s="217"/>
      <c r="M152" s="217"/>
      <c r="N152" s="217"/>
      <c r="O152" s="217"/>
      <c r="P152" s="237"/>
      <c r="R152" s="195">
        <f t="shared" si="4"/>
        <v>0</v>
      </c>
    </row>
    <row r="153" spans="1:18" ht="15.75" customHeight="1" x14ac:dyDescent="0.2">
      <c r="A153" s="236" t="s">
        <v>397</v>
      </c>
      <c r="B153" s="215" t="s">
        <v>384</v>
      </c>
      <c r="C153" s="215" t="s">
        <v>129</v>
      </c>
      <c r="D153" s="216">
        <v>44777</v>
      </c>
      <c r="E153" s="215" t="s">
        <v>368</v>
      </c>
      <c r="F153" s="215" t="s">
        <v>80</v>
      </c>
      <c r="G153" s="215" t="s">
        <v>84</v>
      </c>
      <c r="H153" s="216">
        <f t="shared" si="2"/>
        <v>44777</v>
      </c>
      <c r="I153" s="217">
        <v>1</v>
      </c>
      <c r="J153" s="219">
        <v>10</v>
      </c>
      <c r="K153" s="215" t="s">
        <v>83</v>
      </c>
      <c r="L153" s="217">
        <v>5</v>
      </c>
      <c r="M153" s="233" t="s">
        <v>342</v>
      </c>
      <c r="N153" s="217">
        <v>5</v>
      </c>
      <c r="O153" s="217">
        <v>5</v>
      </c>
      <c r="P153" s="243" t="s">
        <v>411</v>
      </c>
      <c r="R153" s="195">
        <f t="shared" si="4"/>
        <v>5</v>
      </c>
    </row>
    <row r="154" spans="1:18" ht="15.75" customHeight="1" x14ac:dyDescent="0.2">
      <c r="A154" s="236" t="s">
        <v>397</v>
      </c>
      <c r="B154" s="215" t="s">
        <v>385</v>
      </c>
      <c r="C154" s="215" t="s">
        <v>129</v>
      </c>
      <c r="D154" s="216">
        <v>44782</v>
      </c>
      <c r="E154" s="215" t="s">
        <v>316</v>
      </c>
      <c r="F154" s="215" t="s">
        <v>80</v>
      </c>
      <c r="G154" s="215" t="s">
        <v>84</v>
      </c>
      <c r="H154" s="216">
        <f t="shared" si="2"/>
        <v>44782</v>
      </c>
      <c r="I154" s="217">
        <v>1</v>
      </c>
      <c r="J154" s="219">
        <v>10</v>
      </c>
      <c r="K154" s="215" t="s">
        <v>83</v>
      </c>
      <c r="L154" s="217">
        <v>5</v>
      </c>
      <c r="M154" s="233" t="s">
        <v>342</v>
      </c>
      <c r="N154" s="217">
        <v>5</v>
      </c>
      <c r="O154" s="217">
        <v>5</v>
      </c>
      <c r="P154" s="243" t="s">
        <v>411</v>
      </c>
      <c r="R154" s="195">
        <f t="shared" si="4"/>
        <v>5</v>
      </c>
    </row>
    <row r="155" spans="1:18" ht="47.25" customHeight="1" x14ac:dyDescent="0.2">
      <c r="A155" s="236" t="s">
        <v>397</v>
      </c>
      <c r="B155" s="215" t="s">
        <v>386</v>
      </c>
      <c r="C155" s="215" t="s">
        <v>129</v>
      </c>
      <c r="D155" s="216">
        <v>44784</v>
      </c>
      <c r="E155" s="215" t="s">
        <v>316</v>
      </c>
      <c r="F155" s="215" t="s">
        <v>80</v>
      </c>
      <c r="G155" s="215" t="s">
        <v>84</v>
      </c>
      <c r="H155" s="216">
        <f t="shared" si="2"/>
        <v>44784</v>
      </c>
      <c r="I155" s="217">
        <v>1</v>
      </c>
      <c r="J155" s="219">
        <v>10</v>
      </c>
      <c r="K155" s="215" t="s">
        <v>83</v>
      </c>
      <c r="L155" s="217">
        <v>5</v>
      </c>
      <c r="M155" s="233" t="s">
        <v>342</v>
      </c>
      <c r="N155" s="217">
        <v>5</v>
      </c>
      <c r="O155" s="217">
        <v>5</v>
      </c>
      <c r="P155" s="244" t="s">
        <v>412</v>
      </c>
      <c r="R155" s="195">
        <f t="shared" si="4"/>
        <v>5</v>
      </c>
    </row>
    <row r="156" spans="1:18" ht="15.75" customHeight="1" x14ac:dyDescent="0.2">
      <c r="A156" s="236" t="s">
        <v>397</v>
      </c>
      <c r="B156" s="215" t="s">
        <v>387</v>
      </c>
      <c r="C156" s="215" t="s">
        <v>129</v>
      </c>
      <c r="D156" s="216">
        <v>44798</v>
      </c>
      <c r="E156" s="215" t="s">
        <v>368</v>
      </c>
      <c r="F156" s="215" t="s">
        <v>80</v>
      </c>
      <c r="G156" s="215" t="s">
        <v>84</v>
      </c>
      <c r="H156" s="216">
        <f t="shared" si="2"/>
        <v>44798</v>
      </c>
      <c r="I156" s="217">
        <v>1</v>
      </c>
      <c r="J156" s="219">
        <v>10</v>
      </c>
      <c r="K156" s="215" t="s">
        <v>83</v>
      </c>
      <c r="L156" s="217">
        <v>5</v>
      </c>
      <c r="M156" s="233" t="s">
        <v>342</v>
      </c>
      <c r="N156" s="217">
        <v>5</v>
      </c>
      <c r="O156" s="217">
        <v>5</v>
      </c>
      <c r="P156" s="243" t="s">
        <v>411</v>
      </c>
      <c r="R156" s="195">
        <f t="shared" si="4"/>
        <v>5</v>
      </c>
    </row>
    <row r="157" spans="1:18" ht="15.75" customHeight="1" x14ac:dyDescent="0.2">
      <c r="A157" s="236" t="s">
        <v>397</v>
      </c>
      <c r="B157" s="215" t="s">
        <v>388</v>
      </c>
      <c r="C157" s="215" t="s">
        <v>129</v>
      </c>
      <c r="D157" s="216">
        <v>44803</v>
      </c>
      <c r="E157" s="215" t="s">
        <v>316</v>
      </c>
      <c r="F157" s="215" t="s">
        <v>80</v>
      </c>
      <c r="G157" s="215" t="s">
        <v>84</v>
      </c>
      <c r="H157" s="216">
        <f t="shared" si="2"/>
        <v>44803</v>
      </c>
      <c r="I157" s="217">
        <v>1</v>
      </c>
      <c r="J157" s="219">
        <v>10</v>
      </c>
      <c r="K157" s="215" t="s">
        <v>83</v>
      </c>
      <c r="L157" s="217">
        <v>5</v>
      </c>
      <c r="M157" s="233" t="s">
        <v>342</v>
      </c>
      <c r="N157" s="217">
        <v>5</v>
      </c>
      <c r="O157" s="217">
        <v>5</v>
      </c>
      <c r="P157" s="243" t="s">
        <v>411</v>
      </c>
      <c r="R157" s="195">
        <f t="shared" si="4"/>
        <v>5</v>
      </c>
    </row>
    <row r="158" spans="1:18" ht="15.75" customHeight="1" x14ac:dyDescent="0.2">
      <c r="A158" s="236" t="s">
        <v>397</v>
      </c>
      <c r="B158" s="215" t="s">
        <v>389</v>
      </c>
      <c r="C158" s="215" t="s">
        <v>129</v>
      </c>
      <c r="D158" s="216">
        <v>44804</v>
      </c>
      <c r="E158" s="215" t="s">
        <v>316</v>
      </c>
      <c r="F158" s="215" t="s">
        <v>80</v>
      </c>
      <c r="G158" s="215" t="s">
        <v>84</v>
      </c>
      <c r="H158" s="216">
        <f t="shared" si="2"/>
        <v>44804</v>
      </c>
      <c r="I158" s="217">
        <v>1</v>
      </c>
      <c r="J158" s="219">
        <v>10</v>
      </c>
      <c r="K158" s="215" t="s">
        <v>83</v>
      </c>
      <c r="L158" s="217">
        <v>5</v>
      </c>
      <c r="M158" s="233" t="s">
        <v>342</v>
      </c>
      <c r="N158" s="217">
        <v>5</v>
      </c>
      <c r="O158" s="217">
        <v>5</v>
      </c>
      <c r="P158" s="243" t="s">
        <v>411</v>
      </c>
      <c r="R158" s="195">
        <f t="shared" si="4"/>
        <v>5</v>
      </c>
    </row>
    <row r="159" spans="1:18" ht="15.75" customHeight="1" x14ac:dyDescent="0.2">
      <c r="A159" s="236" t="s">
        <v>397</v>
      </c>
      <c r="B159" s="215" t="s">
        <v>391</v>
      </c>
      <c r="C159" s="215" t="s">
        <v>129</v>
      </c>
      <c r="D159" s="216">
        <v>44806</v>
      </c>
      <c r="E159" s="215" t="s">
        <v>316</v>
      </c>
      <c r="F159" s="215" t="s">
        <v>80</v>
      </c>
      <c r="G159" s="215" t="s">
        <v>84</v>
      </c>
      <c r="H159" s="216">
        <f t="shared" si="2"/>
        <v>44806</v>
      </c>
      <c r="I159" s="217">
        <v>1</v>
      </c>
      <c r="J159" s="219">
        <v>10</v>
      </c>
      <c r="K159" s="215" t="s">
        <v>83</v>
      </c>
      <c r="L159" s="217">
        <v>5</v>
      </c>
      <c r="M159" s="233" t="s">
        <v>342</v>
      </c>
      <c r="N159" s="217">
        <v>4</v>
      </c>
      <c r="O159" s="217">
        <v>5</v>
      </c>
      <c r="P159" s="243" t="s">
        <v>411</v>
      </c>
      <c r="R159" s="252">
        <f>(L159+N159+O159)/3</f>
        <v>4.666666666666667</v>
      </c>
    </row>
    <row r="160" spans="1:18" ht="15.75" customHeight="1" x14ac:dyDescent="0.2">
      <c r="A160" s="236" t="s">
        <v>397</v>
      </c>
      <c r="B160" s="215" t="s">
        <v>392</v>
      </c>
      <c r="C160" s="215" t="s">
        <v>129</v>
      </c>
      <c r="D160" s="216">
        <v>44806</v>
      </c>
      <c r="E160" s="215" t="s">
        <v>316</v>
      </c>
      <c r="F160" s="215" t="s">
        <v>80</v>
      </c>
      <c r="G160" s="215" t="s">
        <v>84</v>
      </c>
      <c r="H160" s="216">
        <f t="shared" si="2"/>
        <v>44806</v>
      </c>
      <c r="I160" s="217">
        <v>1</v>
      </c>
      <c r="J160" s="219">
        <v>10</v>
      </c>
      <c r="K160" s="215" t="s">
        <v>83</v>
      </c>
      <c r="L160" s="217"/>
      <c r="M160" s="233"/>
      <c r="N160" s="217"/>
      <c r="O160" s="217"/>
      <c r="P160" s="243"/>
      <c r="R160" s="252">
        <f t="shared" si="4"/>
        <v>0</v>
      </c>
    </row>
    <row r="161" spans="1:19" ht="15.75" customHeight="1" x14ac:dyDescent="0.2">
      <c r="A161" s="236" t="s">
        <v>397</v>
      </c>
      <c r="B161" s="215" t="s">
        <v>393</v>
      </c>
      <c r="C161" s="215" t="s">
        <v>129</v>
      </c>
      <c r="D161" s="216">
        <v>44809</v>
      </c>
      <c r="E161" s="215" t="s">
        <v>368</v>
      </c>
      <c r="F161" s="215" t="s">
        <v>80</v>
      </c>
      <c r="G161" s="215" t="s">
        <v>84</v>
      </c>
      <c r="H161" s="216">
        <f t="shared" si="2"/>
        <v>44809</v>
      </c>
      <c r="I161" s="217">
        <v>1</v>
      </c>
      <c r="J161" s="219">
        <v>10</v>
      </c>
      <c r="K161" s="215" t="s">
        <v>83</v>
      </c>
      <c r="L161" s="217">
        <v>4</v>
      </c>
      <c r="M161" s="233" t="s">
        <v>342</v>
      </c>
      <c r="N161" s="217">
        <v>4</v>
      </c>
      <c r="O161" s="217">
        <v>4</v>
      </c>
      <c r="P161" s="243" t="s">
        <v>411</v>
      </c>
      <c r="R161" s="252">
        <f t="shared" si="4"/>
        <v>4</v>
      </c>
    </row>
    <row r="162" spans="1:19" ht="15.75" customHeight="1" x14ac:dyDescent="0.2">
      <c r="A162" s="236" t="s">
        <v>397</v>
      </c>
      <c r="B162" s="215" t="s">
        <v>394</v>
      </c>
      <c r="C162" s="215" t="s">
        <v>129</v>
      </c>
      <c r="D162" s="216">
        <v>44810</v>
      </c>
      <c r="E162" s="215" t="s">
        <v>316</v>
      </c>
      <c r="F162" s="215" t="s">
        <v>80</v>
      </c>
      <c r="G162" s="215" t="s">
        <v>84</v>
      </c>
      <c r="H162" s="216">
        <f t="shared" si="2"/>
        <v>44810</v>
      </c>
      <c r="I162" s="217">
        <v>1</v>
      </c>
      <c r="J162" s="219">
        <v>10</v>
      </c>
      <c r="K162" s="215" t="s">
        <v>83</v>
      </c>
      <c r="L162" s="217">
        <v>5</v>
      </c>
      <c r="M162" s="233" t="s">
        <v>342</v>
      </c>
      <c r="N162" s="217">
        <v>5</v>
      </c>
      <c r="O162" s="217">
        <v>5</v>
      </c>
      <c r="P162" s="243" t="s">
        <v>411</v>
      </c>
      <c r="R162" s="252">
        <f t="shared" si="4"/>
        <v>5</v>
      </c>
    </row>
    <row r="163" spans="1:19" ht="15.75" customHeight="1" x14ac:dyDescent="0.2">
      <c r="A163" s="236" t="s">
        <v>397</v>
      </c>
      <c r="B163" s="215" t="s">
        <v>395</v>
      </c>
      <c r="C163" s="215" t="s">
        <v>129</v>
      </c>
      <c r="D163" s="216">
        <v>44820</v>
      </c>
      <c r="E163" s="215" t="s">
        <v>368</v>
      </c>
      <c r="F163" s="215" t="s">
        <v>80</v>
      </c>
      <c r="G163" s="215" t="s">
        <v>84</v>
      </c>
      <c r="H163" s="216">
        <f t="shared" si="2"/>
        <v>44820</v>
      </c>
      <c r="I163" s="217">
        <v>1</v>
      </c>
      <c r="J163" s="219">
        <v>10</v>
      </c>
      <c r="K163" s="215" t="s">
        <v>83</v>
      </c>
      <c r="L163" s="217">
        <v>4</v>
      </c>
      <c r="M163" s="233" t="s">
        <v>342</v>
      </c>
      <c r="N163" s="217">
        <v>4</v>
      </c>
      <c r="O163" s="217">
        <v>5</v>
      </c>
      <c r="P163" s="243" t="s">
        <v>411</v>
      </c>
      <c r="R163" s="252">
        <f t="shared" si="4"/>
        <v>4.333333333333333</v>
      </c>
    </row>
    <row r="164" spans="1:19" ht="15.75" customHeight="1" thickBot="1" x14ac:dyDescent="0.25">
      <c r="A164" s="238" t="s">
        <v>397</v>
      </c>
      <c r="B164" s="228" t="s">
        <v>396</v>
      </c>
      <c r="C164" s="228" t="s">
        <v>129</v>
      </c>
      <c r="D164" s="229">
        <v>44820</v>
      </c>
      <c r="E164" s="228" t="s">
        <v>368</v>
      </c>
      <c r="F164" s="228" t="s">
        <v>80</v>
      </c>
      <c r="G164" s="228" t="s">
        <v>84</v>
      </c>
      <c r="H164" s="229">
        <f t="shared" si="2"/>
        <v>44820</v>
      </c>
      <c r="I164" s="230">
        <v>1</v>
      </c>
      <c r="J164" s="231">
        <v>10</v>
      </c>
      <c r="K164" s="228" t="s">
        <v>83</v>
      </c>
      <c r="L164" s="230">
        <v>4</v>
      </c>
      <c r="M164" s="246" t="s">
        <v>342</v>
      </c>
      <c r="N164" s="230">
        <v>4</v>
      </c>
      <c r="O164" s="230">
        <v>5</v>
      </c>
      <c r="P164" s="247" t="s">
        <v>411</v>
      </c>
      <c r="R164" s="252">
        <f t="shared" si="4"/>
        <v>4.333333333333333</v>
      </c>
      <c r="S164" s="251">
        <f>(R153+R154+R155+R156+R157+R158+R159+R161+R162+R163+R164)/11</f>
        <v>4.7575757575757578</v>
      </c>
    </row>
    <row r="165" spans="1:19" ht="15.75" customHeight="1" x14ac:dyDescent="0.2">
      <c r="A165" s="234" t="s">
        <v>398</v>
      </c>
      <c r="B165" s="223" t="s">
        <v>399</v>
      </c>
      <c r="C165" s="223" t="s">
        <v>129</v>
      </c>
      <c r="D165" s="224">
        <v>44838</v>
      </c>
      <c r="E165" s="223" t="s">
        <v>310</v>
      </c>
      <c r="F165" s="223" t="s">
        <v>80</v>
      </c>
      <c r="G165" s="223" t="s">
        <v>84</v>
      </c>
      <c r="H165" s="224">
        <f t="shared" si="2"/>
        <v>44838</v>
      </c>
      <c r="I165" s="225">
        <v>1</v>
      </c>
      <c r="J165" s="232">
        <v>10</v>
      </c>
      <c r="K165" s="223" t="s">
        <v>83</v>
      </c>
      <c r="L165" s="225">
        <v>4</v>
      </c>
      <c r="M165" s="248" t="s">
        <v>342</v>
      </c>
      <c r="N165" s="225">
        <v>4</v>
      </c>
      <c r="O165" s="225">
        <v>4</v>
      </c>
      <c r="P165" s="249" t="s">
        <v>411</v>
      </c>
      <c r="R165" s="250">
        <f>(L165+N165+O165)/3</f>
        <v>4</v>
      </c>
    </row>
    <row r="166" spans="1:19" ht="15.75" customHeight="1" x14ac:dyDescent="0.2">
      <c r="A166" s="241" t="s">
        <v>398</v>
      </c>
      <c r="B166" s="215" t="s">
        <v>400</v>
      </c>
      <c r="C166" s="215" t="s">
        <v>129</v>
      </c>
      <c r="D166" s="216">
        <v>44847</v>
      </c>
      <c r="E166" s="215" t="s">
        <v>401</v>
      </c>
      <c r="F166" s="215" t="s">
        <v>80</v>
      </c>
      <c r="G166" s="215" t="s">
        <v>84</v>
      </c>
      <c r="H166" s="216">
        <f t="shared" si="2"/>
        <v>44847</v>
      </c>
      <c r="I166" s="217">
        <v>1</v>
      </c>
      <c r="J166" s="219">
        <v>300</v>
      </c>
      <c r="K166" s="215" t="s">
        <v>83</v>
      </c>
      <c r="L166" s="217">
        <v>4</v>
      </c>
      <c r="M166" s="233" t="s">
        <v>342</v>
      </c>
      <c r="N166" s="217">
        <v>4</v>
      </c>
      <c r="O166" s="217">
        <v>4</v>
      </c>
      <c r="P166" s="243" t="s">
        <v>411</v>
      </c>
      <c r="R166" s="250">
        <f t="shared" ref="R166:R174" si="5">(L166+N166+O166)/3</f>
        <v>4</v>
      </c>
    </row>
    <row r="167" spans="1:19" ht="15.75" customHeight="1" x14ac:dyDescent="0.2">
      <c r="A167" s="241" t="s">
        <v>398</v>
      </c>
      <c r="B167" s="215" t="s">
        <v>403</v>
      </c>
      <c r="C167" s="215" t="s">
        <v>129</v>
      </c>
      <c r="D167" s="216">
        <v>44574</v>
      </c>
      <c r="E167" s="215" t="s">
        <v>402</v>
      </c>
      <c r="F167" s="215" t="s">
        <v>80</v>
      </c>
      <c r="G167" s="215" t="s">
        <v>84</v>
      </c>
      <c r="H167" s="216">
        <f t="shared" si="2"/>
        <v>44574</v>
      </c>
      <c r="I167" s="217">
        <v>1</v>
      </c>
      <c r="J167" s="219">
        <v>300</v>
      </c>
      <c r="K167" s="215" t="s">
        <v>83</v>
      </c>
      <c r="L167" s="217">
        <v>5</v>
      </c>
      <c r="M167" s="233" t="s">
        <v>342</v>
      </c>
      <c r="N167" s="217">
        <v>4</v>
      </c>
      <c r="O167" s="217">
        <v>5</v>
      </c>
      <c r="P167" s="243" t="s">
        <v>411</v>
      </c>
      <c r="R167" s="250">
        <f t="shared" si="5"/>
        <v>4.666666666666667</v>
      </c>
    </row>
    <row r="168" spans="1:19" ht="15.75" customHeight="1" x14ac:dyDescent="0.2">
      <c r="A168" s="241" t="s">
        <v>398</v>
      </c>
      <c r="B168" s="215" t="s">
        <v>404</v>
      </c>
      <c r="C168" s="215" t="s">
        <v>129</v>
      </c>
      <c r="D168" s="216">
        <v>44853</v>
      </c>
      <c r="E168" s="215" t="s">
        <v>329</v>
      </c>
      <c r="F168" s="215" t="s">
        <v>80</v>
      </c>
      <c r="G168" s="215" t="s">
        <v>84</v>
      </c>
      <c r="H168" s="216">
        <f t="shared" si="2"/>
        <v>44853</v>
      </c>
      <c r="I168" s="217">
        <v>1</v>
      </c>
      <c r="J168" s="219">
        <v>10</v>
      </c>
      <c r="K168" s="215" t="s">
        <v>83</v>
      </c>
      <c r="L168" s="217">
        <v>5</v>
      </c>
      <c r="M168" s="233" t="s">
        <v>342</v>
      </c>
      <c r="N168" s="217">
        <v>5</v>
      </c>
      <c r="O168" s="217">
        <v>5</v>
      </c>
      <c r="P168" s="243" t="s">
        <v>411</v>
      </c>
      <c r="R168" s="250">
        <f t="shared" si="5"/>
        <v>5</v>
      </c>
    </row>
    <row r="169" spans="1:19" ht="15.75" customHeight="1" x14ac:dyDescent="0.2">
      <c r="A169" s="241" t="s">
        <v>398</v>
      </c>
      <c r="B169" s="215" t="s">
        <v>405</v>
      </c>
      <c r="C169" s="215" t="s">
        <v>129</v>
      </c>
      <c r="D169" s="216">
        <v>44854</v>
      </c>
      <c r="E169" s="215" t="s">
        <v>364</v>
      </c>
      <c r="F169" s="215" t="s">
        <v>80</v>
      </c>
      <c r="G169" s="215" t="s">
        <v>84</v>
      </c>
      <c r="H169" s="216">
        <f t="shared" si="2"/>
        <v>44854</v>
      </c>
      <c r="I169" s="217">
        <v>1</v>
      </c>
      <c r="J169" s="219">
        <v>10</v>
      </c>
      <c r="K169" s="215" t="s">
        <v>83</v>
      </c>
      <c r="L169" s="217">
        <v>5</v>
      </c>
      <c r="M169" s="233" t="s">
        <v>342</v>
      </c>
      <c r="N169" s="217">
        <v>5</v>
      </c>
      <c r="O169" s="217">
        <v>5</v>
      </c>
      <c r="P169" s="243" t="s">
        <v>411</v>
      </c>
      <c r="R169" s="250">
        <f t="shared" si="5"/>
        <v>5</v>
      </c>
    </row>
    <row r="170" spans="1:19" ht="15.75" customHeight="1" x14ac:dyDescent="0.2">
      <c r="A170" s="241" t="s">
        <v>398</v>
      </c>
      <c r="B170" s="215" t="s">
        <v>406</v>
      </c>
      <c r="C170" s="215" t="s">
        <v>129</v>
      </c>
      <c r="D170" s="216">
        <v>44586</v>
      </c>
      <c r="E170" s="215" t="s">
        <v>310</v>
      </c>
      <c r="F170" s="215" t="s">
        <v>80</v>
      </c>
      <c r="G170" s="215" t="s">
        <v>84</v>
      </c>
      <c r="H170" s="216">
        <f t="shared" si="2"/>
        <v>44586</v>
      </c>
      <c r="I170" s="217">
        <v>1</v>
      </c>
      <c r="J170" s="219">
        <v>10</v>
      </c>
      <c r="K170" s="215" t="s">
        <v>83</v>
      </c>
      <c r="L170" s="217"/>
      <c r="M170" s="217"/>
      <c r="N170" s="217"/>
      <c r="O170" s="217"/>
      <c r="P170" s="237"/>
      <c r="R170" s="250">
        <f t="shared" si="5"/>
        <v>0</v>
      </c>
    </row>
    <row r="171" spans="1:19" ht="15.75" customHeight="1" x14ac:dyDescent="0.2">
      <c r="A171" s="241" t="s">
        <v>398</v>
      </c>
      <c r="B171" s="215" t="s">
        <v>407</v>
      </c>
      <c r="C171" s="215" t="s">
        <v>129</v>
      </c>
      <c r="D171" s="216">
        <v>44886</v>
      </c>
      <c r="E171" s="215" t="s">
        <v>368</v>
      </c>
      <c r="F171" s="215" t="s">
        <v>80</v>
      </c>
      <c r="G171" s="215" t="s">
        <v>84</v>
      </c>
      <c r="H171" s="216">
        <f t="shared" si="2"/>
        <v>44886</v>
      </c>
      <c r="I171" s="217">
        <v>1</v>
      </c>
      <c r="J171" s="219">
        <v>10</v>
      </c>
      <c r="K171" s="215" t="s">
        <v>83</v>
      </c>
      <c r="L171" s="217"/>
      <c r="M171" s="217"/>
      <c r="N171" s="217"/>
      <c r="O171" s="217"/>
      <c r="P171" s="237"/>
      <c r="R171" s="250">
        <f t="shared" si="5"/>
        <v>0</v>
      </c>
    </row>
    <row r="172" spans="1:19" ht="15.75" customHeight="1" x14ac:dyDescent="0.2">
      <c r="A172" s="241" t="s">
        <v>398</v>
      </c>
      <c r="B172" s="215" t="s">
        <v>409</v>
      </c>
      <c r="C172" s="215" t="s">
        <v>129</v>
      </c>
      <c r="D172" s="216">
        <v>44894</v>
      </c>
      <c r="E172" s="215" t="s">
        <v>368</v>
      </c>
      <c r="F172" s="215" t="s">
        <v>80</v>
      </c>
      <c r="G172" s="215" t="s">
        <v>84</v>
      </c>
      <c r="H172" s="216">
        <f t="shared" si="2"/>
        <v>44894</v>
      </c>
      <c r="I172" s="217">
        <v>1</v>
      </c>
      <c r="J172" s="219">
        <v>10</v>
      </c>
      <c r="K172" s="215" t="s">
        <v>83</v>
      </c>
      <c r="L172" s="217">
        <v>5</v>
      </c>
      <c r="M172" s="233" t="s">
        <v>342</v>
      </c>
      <c r="N172" s="217">
        <v>5</v>
      </c>
      <c r="O172" s="217">
        <v>5</v>
      </c>
      <c r="P172" s="243" t="s">
        <v>411</v>
      </c>
      <c r="R172" s="250">
        <f t="shared" si="5"/>
        <v>5</v>
      </c>
    </row>
    <row r="173" spans="1:19" ht="15.75" customHeight="1" x14ac:dyDescent="0.2">
      <c r="A173" s="241" t="s">
        <v>398</v>
      </c>
      <c r="B173" s="215" t="s">
        <v>408</v>
      </c>
      <c r="C173" s="215" t="s">
        <v>129</v>
      </c>
      <c r="D173" s="216">
        <v>44909</v>
      </c>
      <c r="E173" s="215" t="s">
        <v>329</v>
      </c>
      <c r="F173" s="215" t="s">
        <v>80</v>
      </c>
      <c r="G173" s="215" t="s">
        <v>84</v>
      </c>
      <c r="H173" s="216">
        <f t="shared" si="2"/>
        <v>44909</v>
      </c>
      <c r="I173" s="217">
        <v>1</v>
      </c>
      <c r="J173" s="219">
        <v>10</v>
      </c>
      <c r="K173" s="215" t="s">
        <v>83</v>
      </c>
      <c r="L173" s="217">
        <v>4</v>
      </c>
      <c r="M173" s="233" t="s">
        <v>342</v>
      </c>
      <c r="N173" s="217">
        <v>4</v>
      </c>
      <c r="O173" s="217">
        <v>4</v>
      </c>
      <c r="P173" s="243" t="s">
        <v>411</v>
      </c>
      <c r="R173" s="250">
        <f t="shared" si="5"/>
        <v>4</v>
      </c>
    </row>
    <row r="174" spans="1:19" ht="15.75" customHeight="1" thickBot="1" x14ac:dyDescent="0.25">
      <c r="A174" s="242" t="s">
        <v>398</v>
      </c>
      <c r="B174" s="228" t="s">
        <v>410</v>
      </c>
      <c r="C174" s="228" t="s">
        <v>129</v>
      </c>
      <c r="D174" s="229">
        <v>44923</v>
      </c>
      <c r="E174" s="228" t="s">
        <v>368</v>
      </c>
      <c r="F174" s="228" t="s">
        <v>80</v>
      </c>
      <c r="G174" s="228" t="s">
        <v>84</v>
      </c>
      <c r="H174" s="229">
        <f t="shared" si="2"/>
        <v>44923</v>
      </c>
      <c r="I174" s="230">
        <v>1</v>
      </c>
      <c r="J174" s="231">
        <v>10</v>
      </c>
      <c r="K174" s="228" t="s">
        <v>83</v>
      </c>
      <c r="L174" s="230">
        <v>1</v>
      </c>
      <c r="M174" s="246" t="s">
        <v>342</v>
      </c>
      <c r="N174" s="230">
        <v>1</v>
      </c>
      <c r="O174" s="230">
        <v>1</v>
      </c>
      <c r="P174" s="247" t="s">
        <v>411</v>
      </c>
      <c r="R174" s="250">
        <f t="shared" si="5"/>
        <v>1</v>
      </c>
    </row>
    <row r="175" spans="1:19" ht="15.75" customHeight="1" x14ac:dyDescent="0.2">
      <c r="R175" s="250">
        <f>SUM(R165:R174)/8</f>
        <v>4.0833333333333339</v>
      </c>
    </row>
  </sheetData>
  <mergeCells count="1">
    <mergeCell ref="L1:O1"/>
  </mergeCells>
  <dataValidations count="5">
    <dataValidation type="list" allowBlank="1" sqref="L3:O126 K3:K125">
      <formula1>"Yes,No"</formula1>
    </dataValidation>
    <dataValidation type="list" allowBlank="1" sqref="C3:C125">
      <formula1>"eFOI,STANDARD"</formula1>
    </dataValidation>
    <dataValidation type="list" allowBlank="1" sqref="F3:F125">
      <formula1>"YES,NO"</formula1>
    </dataValidation>
    <dataValidation type="list" allowBlank="1" sqref="A3:A125">
      <formula1>"2016-Q4,2017-Q1,2017-Q2,2017-Q3,2017-Q4,2018-Q1"</formula1>
    </dataValidation>
    <dataValidation type="list" allowBlank="1" sqref="G3:G125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45"/>
  <sheetViews>
    <sheetView workbookViewId="0"/>
  </sheetViews>
  <sheetFormatPr defaultColWidth="12.5703125" defaultRowHeight="15.75" customHeight="1" x14ac:dyDescent="0.2"/>
  <cols>
    <col min="1" max="1" width="12.42578125" customWidth="1"/>
    <col min="2" max="2" width="13.28515625" customWidth="1"/>
    <col min="3" max="3" width="8.140625" customWidth="1"/>
    <col min="4" max="4" width="9.140625" customWidth="1"/>
    <col min="5" max="5" width="10.5703125" customWidth="1"/>
    <col min="6" max="6" width="13.42578125" customWidth="1"/>
    <col min="7" max="7" width="2.85546875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19" max="19" width="11.285156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2.75" x14ac:dyDescent="0.2">
      <c r="A1" s="207" t="s">
        <v>86</v>
      </c>
      <c r="B1" s="207" t="s">
        <v>87</v>
      </c>
      <c r="C1" s="207" t="s">
        <v>88</v>
      </c>
      <c r="D1" s="207" t="s">
        <v>89</v>
      </c>
      <c r="E1" s="207" t="s">
        <v>90</v>
      </c>
      <c r="F1" s="207" t="s">
        <v>27</v>
      </c>
      <c r="G1" s="205"/>
      <c r="H1" s="208" t="s">
        <v>91</v>
      </c>
      <c r="I1" s="206" t="s">
        <v>92</v>
      </c>
      <c r="J1" s="204"/>
      <c r="K1" s="204"/>
      <c r="L1" s="204"/>
      <c r="M1" s="204"/>
      <c r="N1" s="204"/>
      <c r="O1" s="204"/>
      <c r="P1" s="204"/>
      <c r="Q1" s="208" t="s">
        <v>93</v>
      </c>
      <c r="R1" s="208" t="s">
        <v>94</v>
      </c>
      <c r="S1" s="209" t="s">
        <v>95</v>
      </c>
      <c r="T1" s="21"/>
      <c r="U1" s="206" t="s">
        <v>96</v>
      </c>
      <c r="V1" s="206" t="s">
        <v>97</v>
      </c>
      <c r="W1" s="204"/>
      <c r="X1" s="204"/>
      <c r="Y1" s="204"/>
      <c r="Z1" s="21"/>
    </row>
    <row r="2" spans="1:26" ht="36" x14ac:dyDescent="0.2">
      <c r="A2" s="204"/>
      <c r="B2" s="204"/>
      <c r="C2" s="204"/>
      <c r="D2" s="204"/>
      <c r="E2" s="204"/>
      <c r="F2" s="204"/>
      <c r="G2" s="204"/>
      <c r="H2" s="204"/>
      <c r="I2" s="22" t="s">
        <v>84</v>
      </c>
      <c r="J2" s="22" t="s">
        <v>98</v>
      </c>
      <c r="K2" s="22" t="s">
        <v>85</v>
      </c>
      <c r="L2" s="24" t="s">
        <v>99</v>
      </c>
      <c r="M2" s="25" t="s">
        <v>100</v>
      </c>
      <c r="N2" s="25" t="s">
        <v>101</v>
      </c>
      <c r="O2" s="25" t="s">
        <v>102</v>
      </c>
      <c r="P2" s="25" t="s">
        <v>81</v>
      </c>
      <c r="Q2" s="204"/>
      <c r="R2" s="204"/>
      <c r="S2" s="204"/>
      <c r="T2" s="21"/>
      <c r="U2" s="204"/>
      <c r="V2" s="23" t="s">
        <v>103</v>
      </c>
      <c r="W2" s="23" t="s">
        <v>104</v>
      </c>
      <c r="X2" s="23" t="s">
        <v>105</v>
      </c>
      <c r="Y2" s="23" t="s">
        <v>106</v>
      </c>
      <c r="Z2" s="21"/>
    </row>
    <row r="3" spans="1:26" ht="280.5" x14ac:dyDescent="0.2">
      <c r="A3" s="26" t="s">
        <v>107</v>
      </c>
      <c r="B3" s="26" t="s">
        <v>108</v>
      </c>
      <c r="C3" s="26" t="s">
        <v>109</v>
      </c>
      <c r="D3" s="26" t="s">
        <v>110</v>
      </c>
      <c r="E3" s="26" t="s">
        <v>38</v>
      </c>
      <c r="F3" s="26" t="s">
        <v>111</v>
      </c>
      <c r="G3" s="205"/>
      <c r="H3" s="26" t="s">
        <v>112</v>
      </c>
      <c r="I3" s="26" t="s">
        <v>113</v>
      </c>
      <c r="J3" s="26" t="s">
        <v>114</v>
      </c>
      <c r="K3" s="26" t="s">
        <v>115</v>
      </c>
      <c r="L3" s="26" t="s">
        <v>116</v>
      </c>
      <c r="M3" s="26" t="s">
        <v>117</v>
      </c>
      <c r="N3" s="26" t="s">
        <v>118</v>
      </c>
      <c r="O3" s="26" t="s">
        <v>119</v>
      </c>
      <c r="P3" s="26" t="s">
        <v>120</v>
      </c>
      <c r="Q3" s="26" t="s">
        <v>121</v>
      </c>
      <c r="R3" s="26" t="s">
        <v>122</v>
      </c>
      <c r="S3" s="26" t="s">
        <v>123</v>
      </c>
      <c r="T3" s="21"/>
      <c r="U3" s="26" t="s">
        <v>124</v>
      </c>
      <c r="V3" s="26" t="s">
        <v>125</v>
      </c>
      <c r="W3" s="26" t="s">
        <v>126</v>
      </c>
      <c r="X3" s="26" t="s">
        <v>127</v>
      </c>
      <c r="Y3" s="26" t="s">
        <v>128</v>
      </c>
      <c r="Z3" s="21"/>
    </row>
    <row r="4" spans="1:26" ht="12.75" x14ac:dyDescent="0.2">
      <c r="A4" s="20"/>
      <c r="B4" s="20"/>
      <c r="C4" s="20"/>
      <c r="D4" s="20"/>
      <c r="E4" s="27" t="s">
        <v>55</v>
      </c>
      <c r="F4" s="27" t="s">
        <v>79</v>
      </c>
      <c r="G4" s="204"/>
      <c r="H4" s="20"/>
      <c r="I4" s="20"/>
      <c r="J4" s="20"/>
      <c r="K4" s="20"/>
      <c r="L4" s="20"/>
      <c r="M4" s="20"/>
      <c r="N4" s="20"/>
      <c r="O4" s="20"/>
      <c r="P4" s="20"/>
      <c r="Q4" s="20"/>
      <c r="R4" s="28"/>
      <c r="S4" s="28"/>
      <c r="T4" s="29"/>
      <c r="U4" s="20"/>
      <c r="V4" s="20"/>
      <c r="W4" s="20"/>
      <c r="X4" s="20"/>
      <c r="Y4" s="20"/>
      <c r="Z4" s="30"/>
    </row>
    <row r="5" spans="1:26" ht="12.75" x14ac:dyDescent="0.2">
      <c r="A5" s="20"/>
      <c r="B5" s="20"/>
      <c r="C5" s="20"/>
      <c r="D5" s="20"/>
      <c r="E5" s="27" t="s">
        <v>55</v>
      </c>
      <c r="F5" s="27" t="s">
        <v>129</v>
      </c>
      <c r="G5" s="29"/>
      <c r="H5" s="20"/>
      <c r="I5" s="20"/>
      <c r="J5" s="20"/>
      <c r="K5" s="20"/>
      <c r="L5" s="20"/>
      <c r="M5" s="20"/>
      <c r="N5" s="20"/>
      <c r="O5" s="20"/>
      <c r="P5" s="20"/>
      <c r="Q5" s="20"/>
      <c r="R5" s="28"/>
      <c r="S5" s="28"/>
      <c r="T5" s="29"/>
      <c r="U5" s="20"/>
      <c r="V5" s="20"/>
      <c r="W5" s="20"/>
      <c r="X5" s="20"/>
      <c r="Y5" s="20"/>
      <c r="Z5" s="30"/>
    </row>
    <row r="6" spans="1:26" ht="12.75" x14ac:dyDescent="0.2">
      <c r="A6" s="20"/>
      <c r="B6" s="20"/>
      <c r="C6" s="20"/>
      <c r="D6" s="20"/>
      <c r="E6" s="27" t="s">
        <v>56</v>
      </c>
      <c r="F6" s="27" t="s">
        <v>79</v>
      </c>
      <c r="G6" s="29"/>
      <c r="H6" s="20"/>
      <c r="I6" s="20"/>
      <c r="J6" s="20"/>
      <c r="K6" s="20"/>
      <c r="L6" s="20"/>
      <c r="M6" s="20"/>
      <c r="N6" s="20"/>
      <c r="O6" s="20"/>
      <c r="P6" s="20"/>
      <c r="Q6" s="20"/>
      <c r="R6" s="28"/>
      <c r="S6" s="28"/>
      <c r="T6" s="29"/>
      <c r="U6" s="20"/>
      <c r="V6" s="20"/>
      <c r="W6" s="20"/>
      <c r="X6" s="20"/>
      <c r="Y6" s="20"/>
      <c r="Z6" s="30"/>
    </row>
    <row r="7" spans="1:26" ht="12.75" x14ac:dyDescent="0.2">
      <c r="A7" s="20"/>
      <c r="B7" s="20"/>
      <c r="C7" s="20"/>
      <c r="D7" s="20"/>
      <c r="E7" s="27" t="s">
        <v>56</v>
      </c>
      <c r="F7" s="27" t="s">
        <v>129</v>
      </c>
      <c r="G7" s="29"/>
      <c r="H7" s="20"/>
      <c r="I7" s="20"/>
      <c r="J7" s="20"/>
      <c r="K7" s="20"/>
      <c r="L7" s="20"/>
      <c r="M7" s="20"/>
      <c r="N7" s="20"/>
      <c r="O7" s="20"/>
      <c r="P7" s="20"/>
      <c r="Q7" s="20"/>
      <c r="R7" s="28"/>
      <c r="S7" s="28"/>
      <c r="T7" s="29"/>
      <c r="U7" s="20"/>
      <c r="V7" s="20"/>
      <c r="W7" s="20"/>
      <c r="X7" s="20"/>
      <c r="Y7" s="20"/>
      <c r="Z7" s="30"/>
    </row>
    <row r="8" spans="1:26" ht="12.75" x14ac:dyDescent="0.2">
      <c r="A8" s="20"/>
      <c r="B8" s="20"/>
      <c r="C8" s="20"/>
      <c r="D8" s="20"/>
      <c r="E8" s="27" t="s">
        <v>57</v>
      </c>
      <c r="F8" s="27" t="s">
        <v>79</v>
      </c>
      <c r="G8" s="29"/>
      <c r="H8" s="20"/>
      <c r="I8" s="20"/>
      <c r="J8" s="20"/>
      <c r="K8" s="20"/>
      <c r="L8" s="20"/>
      <c r="M8" s="20"/>
      <c r="N8" s="20"/>
      <c r="O8" s="20"/>
      <c r="P8" s="20"/>
      <c r="Q8" s="20"/>
      <c r="R8" s="28"/>
      <c r="S8" s="28"/>
      <c r="T8" s="29"/>
      <c r="U8" s="20"/>
      <c r="V8" s="20"/>
      <c r="W8" s="20"/>
      <c r="X8" s="20"/>
      <c r="Y8" s="20"/>
      <c r="Z8" s="30"/>
    </row>
    <row r="9" spans="1:26" ht="12.75" x14ac:dyDescent="0.2">
      <c r="A9" s="20"/>
      <c r="B9" s="20"/>
      <c r="C9" s="20"/>
      <c r="D9" s="20"/>
      <c r="E9" s="27" t="s">
        <v>57</v>
      </c>
      <c r="F9" s="27" t="s">
        <v>129</v>
      </c>
      <c r="G9" s="29"/>
      <c r="H9" s="20"/>
      <c r="I9" s="20"/>
      <c r="J9" s="20"/>
      <c r="K9" s="20"/>
      <c r="L9" s="20"/>
      <c r="M9" s="20"/>
      <c r="N9" s="20"/>
      <c r="O9" s="20"/>
      <c r="P9" s="20"/>
      <c r="Q9" s="20"/>
      <c r="R9" s="28"/>
      <c r="S9" s="20"/>
      <c r="T9" s="29"/>
      <c r="U9" s="20"/>
      <c r="V9" s="20"/>
      <c r="W9" s="20"/>
      <c r="X9" s="20"/>
      <c r="Y9" s="20"/>
      <c r="Z9" s="30"/>
    </row>
    <row r="10" spans="1:26" ht="12.75" x14ac:dyDescent="0.2">
      <c r="A10" s="20"/>
      <c r="B10" s="20"/>
      <c r="C10" s="20"/>
      <c r="D10" s="20"/>
      <c r="E10" s="27" t="s">
        <v>58</v>
      </c>
      <c r="F10" s="27" t="s">
        <v>79</v>
      </c>
      <c r="G10" s="2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8"/>
      <c r="S10" s="20"/>
      <c r="T10" s="29"/>
      <c r="U10" s="20"/>
      <c r="V10" s="20"/>
      <c r="W10" s="20"/>
      <c r="X10" s="20"/>
      <c r="Y10" s="20"/>
      <c r="Z10" s="30"/>
    </row>
    <row r="11" spans="1:26" ht="12.75" x14ac:dyDescent="0.2">
      <c r="A11" s="20"/>
      <c r="B11" s="20"/>
      <c r="C11" s="20"/>
      <c r="D11" s="20"/>
      <c r="E11" s="27" t="s">
        <v>58</v>
      </c>
      <c r="F11" s="27" t="s">
        <v>129</v>
      </c>
      <c r="G11" s="2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8"/>
      <c r="S11" s="20"/>
      <c r="T11" s="29"/>
      <c r="U11" s="20"/>
      <c r="V11" s="20"/>
      <c r="W11" s="20"/>
      <c r="X11" s="20"/>
      <c r="Y11" s="20"/>
      <c r="Z11" s="30"/>
    </row>
    <row r="12" spans="1:26" ht="12.75" x14ac:dyDescent="0.2">
      <c r="A12" s="20"/>
      <c r="B12" s="20"/>
      <c r="C12" s="20"/>
      <c r="D12" s="20"/>
      <c r="E12" s="27" t="s">
        <v>59</v>
      </c>
      <c r="F12" s="27" t="s">
        <v>79</v>
      </c>
      <c r="G12" s="2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8"/>
      <c r="S12" s="20"/>
      <c r="T12" s="29"/>
      <c r="U12" s="20"/>
      <c r="V12" s="20"/>
      <c r="W12" s="20"/>
      <c r="X12" s="20"/>
      <c r="Y12" s="20"/>
      <c r="Z12" s="30"/>
    </row>
    <row r="13" spans="1:26" ht="12.75" x14ac:dyDescent="0.2">
      <c r="A13" s="20"/>
      <c r="B13" s="20"/>
      <c r="C13" s="20"/>
      <c r="D13" s="20"/>
      <c r="E13" s="27" t="s">
        <v>59</v>
      </c>
      <c r="F13" s="27" t="s">
        <v>129</v>
      </c>
      <c r="G13" s="2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8"/>
      <c r="S13" s="28"/>
      <c r="T13" s="29"/>
      <c r="U13" s="20"/>
      <c r="V13" s="20"/>
      <c r="W13" s="20"/>
      <c r="X13" s="20"/>
      <c r="Y13" s="20"/>
      <c r="Z13" s="30"/>
    </row>
    <row r="14" spans="1:26" ht="32.25" customHeight="1" x14ac:dyDescent="0.2">
      <c r="A14" s="20"/>
      <c r="B14" s="20"/>
      <c r="C14" s="20"/>
      <c r="D14" s="20"/>
      <c r="E14" s="27" t="s">
        <v>60</v>
      </c>
      <c r="F14" s="27" t="s">
        <v>79</v>
      </c>
      <c r="G14" s="2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9"/>
      <c r="U14" s="20"/>
      <c r="V14" s="20"/>
      <c r="W14" s="20"/>
      <c r="X14" s="20"/>
      <c r="Y14" s="20"/>
      <c r="Z14" s="30"/>
    </row>
    <row r="15" spans="1:26" ht="32.25" customHeight="1" x14ac:dyDescent="0.2">
      <c r="A15" s="20"/>
      <c r="B15" s="20"/>
      <c r="C15" s="20"/>
      <c r="D15" s="20"/>
      <c r="E15" s="27" t="s">
        <v>60</v>
      </c>
      <c r="F15" s="27" t="s">
        <v>129</v>
      </c>
      <c r="G15" s="2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9"/>
      <c r="U15" s="20"/>
      <c r="V15" s="20"/>
      <c r="W15" s="20"/>
      <c r="X15" s="20"/>
      <c r="Y15" s="20"/>
      <c r="Z15" s="30"/>
    </row>
    <row r="16" spans="1:26" ht="32.25" customHeight="1" x14ac:dyDescent="0.2">
      <c r="A16" s="20"/>
      <c r="B16" s="20"/>
      <c r="C16" s="20"/>
      <c r="D16" s="20"/>
      <c r="E16" s="27" t="s">
        <v>61</v>
      </c>
      <c r="F16" s="27" t="s">
        <v>79</v>
      </c>
      <c r="G16" s="2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9"/>
      <c r="U16" s="20"/>
      <c r="V16" s="20"/>
      <c r="W16" s="20"/>
      <c r="X16" s="20"/>
      <c r="Y16" s="20"/>
      <c r="Z16" s="30"/>
    </row>
    <row r="17" spans="1:26" ht="32.25" customHeight="1" x14ac:dyDescent="0.2">
      <c r="A17" s="20"/>
      <c r="B17" s="20"/>
      <c r="C17" s="20"/>
      <c r="D17" s="20"/>
      <c r="E17" s="27" t="s">
        <v>61</v>
      </c>
      <c r="F17" s="27" t="s">
        <v>129</v>
      </c>
      <c r="G17" s="2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9"/>
      <c r="U17" s="20"/>
      <c r="V17" s="20"/>
      <c r="W17" s="20"/>
      <c r="X17" s="20"/>
      <c r="Y17" s="20"/>
      <c r="Z17" s="30"/>
    </row>
    <row r="18" spans="1:26" ht="32.25" customHeight="1" x14ac:dyDescent="0.2">
      <c r="A18" s="20"/>
      <c r="B18" s="20"/>
      <c r="C18" s="20"/>
      <c r="D18" s="20"/>
      <c r="E18" s="27" t="s">
        <v>62</v>
      </c>
      <c r="F18" s="27" t="s">
        <v>79</v>
      </c>
      <c r="G18" s="2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9"/>
      <c r="U18" s="20"/>
      <c r="V18" s="20"/>
      <c r="W18" s="20"/>
      <c r="X18" s="20"/>
      <c r="Y18" s="20"/>
      <c r="Z18" s="30"/>
    </row>
    <row r="19" spans="1:26" ht="32.25" customHeight="1" x14ac:dyDescent="0.2">
      <c r="A19" s="20"/>
      <c r="B19" s="20"/>
      <c r="C19" s="20"/>
      <c r="D19" s="20"/>
      <c r="E19" s="27" t="s">
        <v>62</v>
      </c>
      <c r="F19" s="27" t="s">
        <v>129</v>
      </c>
      <c r="G19" s="2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9"/>
      <c r="U19" s="20"/>
      <c r="V19" s="20"/>
      <c r="W19" s="20"/>
      <c r="X19" s="20"/>
      <c r="Y19" s="20"/>
      <c r="Z19" s="30"/>
    </row>
    <row r="20" spans="1:26" ht="32.25" customHeight="1" x14ac:dyDescent="0.2">
      <c r="A20" s="20"/>
      <c r="B20" s="20"/>
      <c r="C20" s="20"/>
      <c r="D20" s="20"/>
      <c r="E20" s="27" t="s">
        <v>63</v>
      </c>
      <c r="F20" s="27" t="s">
        <v>79</v>
      </c>
      <c r="G20" s="2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9"/>
      <c r="U20" s="20"/>
      <c r="V20" s="20"/>
      <c r="W20" s="20"/>
      <c r="X20" s="20"/>
      <c r="Y20" s="20"/>
      <c r="Z20" s="30"/>
    </row>
    <row r="21" spans="1:26" ht="32.25" customHeight="1" x14ac:dyDescent="0.2">
      <c r="A21" s="20"/>
      <c r="B21" s="20"/>
      <c r="C21" s="20"/>
      <c r="D21" s="20"/>
      <c r="E21" s="27" t="s">
        <v>63</v>
      </c>
      <c r="F21" s="27" t="s">
        <v>129</v>
      </c>
      <c r="G21" s="2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9"/>
      <c r="U21" s="20"/>
      <c r="V21" s="20"/>
      <c r="W21" s="20"/>
      <c r="X21" s="20"/>
      <c r="Y21" s="20"/>
      <c r="Z21" s="30"/>
    </row>
    <row r="22" spans="1:26" ht="32.25" customHeight="1" x14ac:dyDescent="0.2">
      <c r="A22" s="20"/>
      <c r="B22" s="20"/>
      <c r="C22" s="20"/>
      <c r="D22" s="20"/>
      <c r="E22" s="27" t="s">
        <v>64</v>
      </c>
      <c r="F22" s="27" t="s">
        <v>79</v>
      </c>
      <c r="G22" s="2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9"/>
      <c r="U22" s="20"/>
      <c r="V22" s="20"/>
      <c r="W22" s="20"/>
      <c r="X22" s="20"/>
      <c r="Y22" s="20"/>
      <c r="Z22" s="30"/>
    </row>
    <row r="23" spans="1:26" ht="32.25" customHeight="1" x14ac:dyDescent="0.2">
      <c r="A23" s="20"/>
      <c r="B23" s="20"/>
      <c r="C23" s="20"/>
      <c r="D23" s="20"/>
      <c r="E23" s="27" t="s">
        <v>64</v>
      </c>
      <c r="F23" s="27" t="s">
        <v>129</v>
      </c>
      <c r="G23" s="2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9"/>
      <c r="U23" s="20"/>
      <c r="V23" s="20"/>
      <c r="W23" s="20"/>
      <c r="X23" s="20"/>
      <c r="Y23" s="20"/>
      <c r="Z23" s="30"/>
    </row>
    <row r="24" spans="1:26" ht="32.25" customHeight="1" x14ac:dyDescent="0.2">
      <c r="A24" s="20"/>
      <c r="B24" s="20"/>
      <c r="C24" s="20"/>
      <c r="D24" s="20"/>
      <c r="E24" s="27" t="s">
        <v>65</v>
      </c>
      <c r="F24" s="27" t="s">
        <v>79</v>
      </c>
      <c r="G24" s="2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9"/>
      <c r="U24" s="20"/>
      <c r="V24" s="20"/>
      <c r="W24" s="20"/>
      <c r="X24" s="20"/>
      <c r="Y24" s="20"/>
      <c r="Z24" s="30"/>
    </row>
    <row r="25" spans="1:26" ht="32.25" customHeight="1" x14ac:dyDescent="0.2">
      <c r="A25" s="20"/>
      <c r="B25" s="20"/>
      <c r="C25" s="20"/>
      <c r="D25" s="20"/>
      <c r="E25" s="27" t="s">
        <v>65</v>
      </c>
      <c r="F25" s="27" t="s">
        <v>129</v>
      </c>
      <c r="G25" s="2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9"/>
      <c r="U25" s="20"/>
      <c r="V25" s="20"/>
      <c r="W25" s="20"/>
      <c r="X25" s="20"/>
      <c r="Y25" s="20"/>
      <c r="Z25" s="30"/>
    </row>
    <row r="26" spans="1:26" ht="32.25" customHeight="1" x14ac:dyDescent="0.2">
      <c r="A26" s="20"/>
      <c r="B26" s="20"/>
      <c r="C26" s="20"/>
      <c r="D26" s="20"/>
      <c r="E26" s="27" t="s">
        <v>66</v>
      </c>
      <c r="F26" s="27" t="s">
        <v>79</v>
      </c>
      <c r="G26" s="29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9"/>
      <c r="U26" s="20"/>
      <c r="V26" s="20"/>
      <c r="W26" s="20"/>
      <c r="X26" s="20"/>
      <c r="Y26" s="20"/>
      <c r="Z26" s="30"/>
    </row>
    <row r="27" spans="1:26" ht="32.25" customHeight="1" x14ac:dyDescent="0.2">
      <c r="A27" s="20"/>
      <c r="B27" s="20"/>
      <c r="C27" s="20"/>
      <c r="D27" s="20"/>
      <c r="E27" s="27" t="s">
        <v>66</v>
      </c>
      <c r="F27" s="27" t="s">
        <v>129</v>
      </c>
      <c r="G27" s="2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9"/>
      <c r="U27" s="20"/>
      <c r="V27" s="20"/>
      <c r="W27" s="20"/>
      <c r="X27" s="20"/>
      <c r="Y27" s="20"/>
      <c r="Z27" s="30"/>
    </row>
    <row r="28" spans="1:26" ht="32.25" customHeight="1" x14ac:dyDescent="0.2">
      <c r="A28" s="20"/>
      <c r="B28" s="20"/>
      <c r="C28" s="20"/>
      <c r="D28" s="20"/>
      <c r="E28" s="27" t="s">
        <v>67</v>
      </c>
      <c r="F28" s="27" t="s">
        <v>79</v>
      </c>
      <c r="G28" s="29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9"/>
      <c r="U28" s="20"/>
      <c r="V28" s="20"/>
      <c r="W28" s="20"/>
      <c r="X28" s="20"/>
      <c r="Y28" s="20"/>
      <c r="Z28" s="30"/>
    </row>
    <row r="29" spans="1:26" ht="32.25" customHeight="1" x14ac:dyDescent="0.2">
      <c r="A29" s="20"/>
      <c r="B29" s="20"/>
      <c r="C29" s="20"/>
      <c r="D29" s="20"/>
      <c r="E29" s="27" t="s">
        <v>67</v>
      </c>
      <c r="F29" s="27" t="s">
        <v>129</v>
      </c>
      <c r="G29" s="2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9"/>
      <c r="U29" s="20"/>
      <c r="V29" s="20"/>
      <c r="W29" s="20"/>
      <c r="X29" s="20"/>
      <c r="Y29" s="20"/>
      <c r="Z29" s="30"/>
    </row>
    <row r="30" spans="1:26" ht="32.25" customHeight="1" x14ac:dyDescent="0.2">
      <c r="A30" s="20"/>
      <c r="B30" s="20"/>
      <c r="C30" s="20"/>
      <c r="D30" s="20"/>
      <c r="E30" s="27" t="s">
        <v>68</v>
      </c>
      <c r="F30" s="27" t="s">
        <v>79</v>
      </c>
      <c r="G30" s="2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9"/>
      <c r="U30" s="20"/>
      <c r="V30" s="20"/>
      <c r="W30" s="20"/>
      <c r="X30" s="20"/>
      <c r="Y30" s="20"/>
      <c r="Z30" s="30"/>
    </row>
    <row r="31" spans="1:26" ht="32.25" customHeight="1" x14ac:dyDescent="0.2">
      <c r="A31" s="20"/>
      <c r="B31" s="20"/>
      <c r="C31" s="20"/>
      <c r="D31" s="20"/>
      <c r="E31" s="27" t="s">
        <v>68</v>
      </c>
      <c r="F31" s="27" t="s">
        <v>129</v>
      </c>
      <c r="G31" s="29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9"/>
      <c r="U31" s="20"/>
      <c r="V31" s="20"/>
      <c r="W31" s="20"/>
      <c r="X31" s="20"/>
      <c r="Y31" s="20"/>
      <c r="Z31" s="30"/>
    </row>
    <row r="32" spans="1:26" ht="32.25" customHeight="1" x14ac:dyDescent="0.2">
      <c r="A32" s="20"/>
      <c r="B32" s="20"/>
      <c r="C32" s="20"/>
      <c r="D32" s="20"/>
      <c r="E32" s="27" t="s">
        <v>69</v>
      </c>
      <c r="F32" s="27" t="s">
        <v>79</v>
      </c>
      <c r="G32" s="29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9"/>
      <c r="U32" s="20"/>
      <c r="V32" s="20"/>
      <c r="W32" s="20"/>
      <c r="X32" s="20"/>
      <c r="Y32" s="20"/>
      <c r="Z32" s="30"/>
    </row>
    <row r="33" spans="1:26" ht="32.25" customHeight="1" x14ac:dyDescent="0.2">
      <c r="A33" s="20"/>
      <c r="B33" s="20"/>
      <c r="C33" s="20"/>
      <c r="D33" s="20"/>
      <c r="E33" s="27" t="s">
        <v>69</v>
      </c>
      <c r="F33" s="27" t="s">
        <v>129</v>
      </c>
      <c r="G33" s="29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9"/>
      <c r="U33" s="20"/>
      <c r="V33" s="20"/>
      <c r="W33" s="20"/>
      <c r="X33" s="20"/>
      <c r="Y33" s="20"/>
      <c r="Z33" s="30"/>
    </row>
    <row r="34" spans="1:26" ht="32.25" customHeight="1" x14ac:dyDescent="0.2">
      <c r="A34" s="20"/>
      <c r="B34" s="20"/>
      <c r="C34" s="20"/>
      <c r="D34" s="20"/>
      <c r="E34" s="27" t="s">
        <v>70</v>
      </c>
      <c r="F34" s="27" t="s">
        <v>79</v>
      </c>
      <c r="G34" s="29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9"/>
      <c r="U34" s="20"/>
      <c r="V34" s="20"/>
      <c r="W34" s="20"/>
      <c r="X34" s="20"/>
      <c r="Y34" s="20"/>
      <c r="Z34" s="30"/>
    </row>
    <row r="35" spans="1:26" ht="32.25" customHeight="1" x14ac:dyDescent="0.2">
      <c r="A35" s="20"/>
      <c r="B35" s="20"/>
      <c r="C35" s="20"/>
      <c r="D35" s="20"/>
      <c r="E35" s="27" t="s">
        <v>70</v>
      </c>
      <c r="F35" s="27" t="s">
        <v>129</v>
      </c>
      <c r="G35" s="2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9"/>
      <c r="U35" s="20"/>
      <c r="V35" s="20"/>
      <c r="W35" s="20"/>
      <c r="X35" s="20"/>
      <c r="Y35" s="20"/>
      <c r="Z35" s="30"/>
    </row>
    <row r="36" spans="1:26" ht="32.25" customHeight="1" x14ac:dyDescent="0.2">
      <c r="A36" s="20"/>
      <c r="B36" s="20"/>
      <c r="C36" s="20"/>
      <c r="D36" s="20"/>
      <c r="E36" s="27" t="s">
        <v>71</v>
      </c>
      <c r="F36" s="27" t="s">
        <v>79</v>
      </c>
      <c r="G36" s="29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9"/>
      <c r="U36" s="20"/>
      <c r="V36" s="20"/>
      <c r="W36" s="20"/>
      <c r="X36" s="20"/>
      <c r="Y36" s="20"/>
      <c r="Z36" s="30"/>
    </row>
    <row r="37" spans="1:26" ht="32.25" customHeight="1" x14ac:dyDescent="0.2">
      <c r="A37" s="20"/>
      <c r="B37" s="20"/>
      <c r="C37" s="20"/>
      <c r="D37" s="20"/>
      <c r="E37" s="27" t="s">
        <v>71</v>
      </c>
      <c r="F37" s="27" t="s">
        <v>129</v>
      </c>
      <c r="G37" s="2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9"/>
      <c r="U37" s="20"/>
      <c r="V37" s="20"/>
      <c r="W37" s="20"/>
      <c r="X37" s="20"/>
      <c r="Y37" s="20"/>
      <c r="Z37" s="30"/>
    </row>
    <row r="38" spans="1:26" ht="32.25" customHeight="1" x14ac:dyDescent="0.2">
      <c r="A38" s="20"/>
      <c r="B38" s="20"/>
      <c r="C38" s="20"/>
      <c r="D38" s="20"/>
      <c r="E38" s="27" t="s">
        <v>130</v>
      </c>
      <c r="F38" s="27" t="s">
        <v>79</v>
      </c>
      <c r="G38" s="2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9"/>
      <c r="U38" s="20"/>
      <c r="V38" s="20"/>
      <c r="W38" s="20"/>
      <c r="X38" s="20"/>
      <c r="Y38" s="20"/>
      <c r="Z38" s="30"/>
    </row>
    <row r="39" spans="1:26" ht="32.25" customHeight="1" x14ac:dyDescent="0.2">
      <c r="A39" s="20"/>
      <c r="B39" s="20"/>
      <c r="C39" s="20"/>
      <c r="D39" s="20"/>
      <c r="E39" s="27" t="s">
        <v>130</v>
      </c>
      <c r="F39" s="27" t="s">
        <v>129</v>
      </c>
      <c r="G39" s="29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9"/>
      <c r="U39" s="20"/>
      <c r="V39" s="20"/>
      <c r="W39" s="20"/>
      <c r="X39" s="20"/>
      <c r="Y39" s="20"/>
      <c r="Z39" s="30"/>
    </row>
    <row r="40" spans="1:26" ht="32.25" customHeight="1" x14ac:dyDescent="0.2">
      <c r="A40" s="20"/>
      <c r="B40" s="20"/>
      <c r="C40" s="20"/>
      <c r="D40" s="20"/>
      <c r="E40" s="27" t="s">
        <v>131</v>
      </c>
      <c r="F40" s="27" t="s">
        <v>79</v>
      </c>
      <c r="G40" s="29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9"/>
      <c r="U40" s="20"/>
      <c r="V40" s="20"/>
      <c r="W40" s="20"/>
      <c r="X40" s="20"/>
      <c r="Y40" s="20"/>
      <c r="Z40" s="30"/>
    </row>
    <row r="41" spans="1:26" ht="32.25" customHeight="1" x14ac:dyDescent="0.2">
      <c r="A41" s="20"/>
      <c r="B41" s="20"/>
      <c r="C41" s="20"/>
      <c r="D41" s="20"/>
      <c r="E41" s="27" t="s">
        <v>131</v>
      </c>
      <c r="F41" s="27" t="s">
        <v>129</v>
      </c>
      <c r="G41" s="29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9"/>
      <c r="U41" s="20"/>
      <c r="V41" s="20"/>
      <c r="W41" s="20"/>
      <c r="X41" s="20"/>
      <c r="Y41" s="20"/>
      <c r="Z41" s="30"/>
    </row>
    <row r="42" spans="1:26" ht="32.25" customHeight="1" x14ac:dyDescent="0.2">
      <c r="A42" s="20"/>
      <c r="B42" s="20"/>
      <c r="C42" s="20"/>
      <c r="D42" s="20"/>
      <c r="E42" s="27" t="s">
        <v>132</v>
      </c>
      <c r="F42" s="27" t="s">
        <v>79</v>
      </c>
      <c r="G42" s="29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9"/>
      <c r="U42" s="20"/>
      <c r="V42" s="20"/>
      <c r="W42" s="20"/>
      <c r="X42" s="20"/>
      <c r="Y42" s="20"/>
      <c r="Z42" s="30"/>
    </row>
    <row r="43" spans="1:26" ht="32.25" customHeight="1" x14ac:dyDescent="0.2">
      <c r="A43" s="20"/>
      <c r="B43" s="20"/>
      <c r="C43" s="20"/>
      <c r="D43" s="20"/>
      <c r="E43" s="27" t="s">
        <v>132</v>
      </c>
      <c r="F43" s="27" t="s">
        <v>129</v>
      </c>
      <c r="G43" s="2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9"/>
      <c r="U43" s="20"/>
      <c r="V43" s="20"/>
      <c r="W43" s="20"/>
      <c r="X43" s="20"/>
      <c r="Y43" s="20"/>
      <c r="Z43" s="30"/>
    </row>
    <row r="44" spans="1:26" ht="32.25" customHeight="1" x14ac:dyDescent="0.2">
      <c r="A44" s="20"/>
      <c r="B44" s="20"/>
      <c r="C44" s="20"/>
      <c r="D44" s="20"/>
      <c r="E44" s="27" t="s">
        <v>133</v>
      </c>
      <c r="F44" s="27" t="s">
        <v>79</v>
      </c>
      <c r="G44" s="29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9"/>
      <c r="U44" s="20"/>
      <c r="V44" s="20"/>
      <c r="W44" s="20"/>
      <c r="X44" s="20"/>
      <c r="Y44" s="20"/>
      <c r="Z44" s="30"/>
    </row>
    <row r="45" spans="1:26" ht="32.25" customHeight="1" x14ac:dyDescent="0.2">
      <c r="A45" s="20"/>
      <c r="B45" s="20"/>
      <c r="C45" s="20"/>
      <c r="D45" s="20"/>
      <c r="E45" s="27" t="s">
        <v>133</v>
      </c>
      <c r="F45" s="27" t="s">
        <v>129</v>
      </c>
      <c r="G45" s="29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9"/>
      <c r="U45" s="20"/>
      <c r="V45" s="20"/>
      <c r="W45" s="20"/>
      <c r="X45" s="20"/>
      <c r="Y45" s="20"/>
      <c r="Z45" s="30"/>
    </row>
  </sheetData>
  <mergeCells count="15">
    <mergeCell ref="G3:G4"/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4">
    <dataValidation type="list" allowBlank="1" sqref="D4:D45">
      <formula1>"NGA,GOCC,SUC,LWD,LGU"</formula1>
    </dataValidation>
    <dataValidation type="list" allowBlank="1" sqref="E4:E9 E14:E17">
      <formula1>"2016-Q4,2017-Q1,2017-Q2,2017-Q3,2017-Q4,2018-Q1"</formula1>
    </dataValidation>
    <dataValidation type="list" allowBlank="1" sqref="F4:F45">
      <formula1>"eFOI,STANDARD"</formula1>
    </dataValidation>
    <dataValidation type="list" allowBlank="1" sqref="E10:E13 E18:E45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45"/>
  <sheetViews>
    <sheetView topLeftCell="B1" zoomScale="115" zoomScaleNormal="115" workbookViewId="0">
      <pane ySplit="3" topLeftCell="A28" activePane="bottomLeft" state="frozen"/>
      <selection pane="bottomLeft" activeCell="S41" sqref="S41"/>
    </sheetView>
  </sheetViews>
  <sheetFormatPr defaultColWidth="12.5703125" defaultRowHeight="15.75" customHeight="1" x14ac:dyDescent="0.2"/>
  <cols>
    <col min="1" max="1" width="12.42578125" hidden="1" customWidth="1"/>
    <col min="2" max="2" width="13.28515625" customWidth="1"/>
    <col min="3" max="3" width="8.140625" customWidth="1"/>
    <col min="4" max="4" width="9.140625" customWidth="1"/>
    <col min="5" max="5" width="14.42578125" customWidth="1"/>
    <col min="6" max="6" width="16.42578125" customWidth="1"/>
    <col min="7" max="7" width="3" customWidth="1"/>
    <col min="8" max="8" width="11.7109375" customWidth="1"/>
    <col min="9" max="9" width="11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5.75" customHeight="1" x14ac:dyDescent="0.2">
      <c r="A1" s="212" t="s">
        <v>86</v>
      </c>
      <c r="B1" s="212" t="s">
        <v>87</v>
      </c>
      <c r="C1" s="212" t="s">
        <v>88</v>
      </c>
      <c r="D1" s="212" t="s">
        <v>89</v>
      </c>
      <c r="E1" s="212" t="s">
        <v>90</v>
      </c>
      <c r="F1" s="212" t="s">
        <v>27</v>
      </c>
      <c r="G1" s="213"/>
      <c r="H1" s="208" t="s">
        <v>91</v>
      </c>
      <c r="I1" s="206" t="s">
        <v>92</v>
      </c>
      <c r="J1" s="204"/>
      <c r="K1" s="204"/>
      <c r="L1" s="204"/>
      <c r="M1" s="204"/>
      <c r="N1" s="204"/>
      <c r="O1" s="204"/>
      <c r="P1" s="204"/>
      <c r="Q1" s="208" t="s">
        <v>93</v>
      </c>
      <c r="R1" s="208" t="s">
        <v>94</v>
      </c>
      <c r="S1" s="209" t="s">
        <v>95</v>
      </c>
      <c r="T1" s="31"/>
      <c r="U1" s="210" t="s">
        <v>96</v>
      </c>
      <c r="V1" s="211" t="s">
        <v>97</v>
      </c>
      <c r="W1" s="204"/>
      <c r="X1" s="204"/>
      <c r="Y1" s="204"/>
      <c r="Z1" s="31"/>
    </row>
    <row r="2" spans="1:26" ht="35.25" customHeight="1" x14ac:dyDescent="0.2">
      <c r="A2" s="204"/>
      <c r="B2" s="204"/>
      <c r="C2" s="204"/>
      <c r="D2" s="204"/>
      <c r="E2" s="204"/>
      <c r="F2" s="204"/>
      <c r="G2" s="204"/>
      <c r="H2" s="204"/>
      <c r="I2" s="22" t="s">
        <v>84</v>
      </c>
      <c r="J2" s="22" t="s">
        <v>98</v>
      </c>
      <c r="K2" s="22" t="s">
        <v>85</v>
      </c>
      <c r="L2" s="24" t="s">
        <v>99</v>
      </c>
      <c r="M2" s="25" t="s">
        <v>100</v>
      </c>
      <c r="N2" s="25" t="s">
        <v>101</v>
      </c>
      <c r="O2" s="25" t="s">
        <v>102</v>
      </c>
      <c r="P2" s="25" t="s">
        <v>81</v>
      </c>
      <c r="Q2" s="204"/>
      <c r="R2" s="204"/>
      <c r="S2" s="204"/>
      <c r="T2" s="31"/>
      <c r="U2" s="204"/>
      <c r="V2" s="32" t="s">
        <v>103</v>
      </c>
      <c r="W2" s="32" t="s">
        <v>104</v>
      </c>
      <c r="X2" s="32" t="s">
        <v>105</v>
      </c>
      <c r="Y2" s="32" t="s">
        <v>106</v>
      </c>
      <c r="Z2" s="31"/>
    </row>
    <row r="3" spans="1:26" ht="54.75" customHeight="1" x14ac:dyDescent="0.2">
      <c r="A3" s="26" t="s">
        <v>107</v>
      </c>
      <c r="B3" s="26" t="s">
        <v>108</v>
      </c>
      <c r="C3" s="26" t="s">
        <v>109</v>
      </c>
      <c r="D3" s="26" t="s">
        <v>110</v>
      </c>
      <c r="E3" s="26" t="s">
        <v>38</v>
      </c>
      <c r="F3" s="26" t="s">
        <v>111</v>
      </c>
      <c r="G3" s="33"/>
      <c r="H3" s="26" t="s">
        <v>112</v>
      </c>
      <c r="I3" s="26" t="s">
        <v>113</v>
      </c>
      <c r="J3" s="26" t="s">
        <v>114</v>
      </c>
      <c r="K3" s="26" t="s">
        <v>115</v>
      </c>
      <c r="L3" s="26" t="s">
        <v>116</v>
      </c>
      <c r="M3" s="26" t="s">
        <v>117</v>
      </c>
      <c r="N3" s="26" t="s">
        <v>118</v>
      </c>
      <c r="O3" s="26" t="s">
        <v>119</v>
      </c>
      <c r="P3" s="26" t="s">
        <v>120</v>
      </c>
      <c r="Q3" s="26" t="s">
        <v>121</v>
      </c>
      <c r="R3" s="26" t="s">
        <v>134</v>
      </c>
      <c r="S3" s="26" t="s">
        <v>135</v>
      </c>
      <c r="T3" s="33"/>
      <c r="U3" s="26" t="s">
        <v>124</v>
      </c>
      <c r="V3" s="26" t="s">
        <v>125</v>
      </c>
      <c r="W3" s="26" t="s">
        <v>126</v>
      </c>
      <c r="X3" s="26" t="s">
        <v>127</v>
      </c>
      <c r="Y3" s="26" t="s">
        <v>128</v>
      </c>
      <c r="Z3" s="26"/>
    </row>
    <row r="4" spans="1:26" ht="15.75" customHeight="1" x14ac:dyDescent="0.2">
      <c r="A4" s="20" t="s">
        <v>136</v>
      </c>
      <c r="B4" s="131" t="s">
        <v>341</v>
      </c>
      <c r="C4" s="124" t="s">
        <v>339</v>
      </c>
      <c r="D4" s="124" t="s">
        <v>340</v>
      </c>
      <c r="E4" s="124" t="s">
        <v>56</v>
      </c>
      <c r="F4" s="124" t="s">
        <v>333</v>
      </c>
      <c r="G4" s="125"/>
      <c r="H4" s="124">
        <v>3</v>
      </c>
      <c r="I4" s="124">
        <v>3</v>
      </c>
      <c r="J4" s="124"/>
      <c r="K4" s="124"/>
      <c r="L4" s="124"/>
      <c r="M4" s="20"/>
      <c r="N4" s="20"/>
      <c r="O4" s="20"/>
      <c r="P4" s="20"/>
      <c r="Q4" s="20"/>
      <c r="R4" s="28"/>
      <c r="S4" s="28"/>
      <c r="T4" s="29"/>
      <c r="U4" s="20"/>
      <c r="V4" s="20"/>
      <c r="W4" s="20">
        <v>0</v>
      </c>
      <c r="X4" s="20">
        <v>0</v>
      </c>
      <c r="Y4" s="20">
        <v>0</v>
      </c>
      <c r="Z4" s="30"/>
    </row>
    <row r="5" spans="1:26" ht="15.75" customHeight="1" x14ac:dyDescent="0.2">
      <c r="A5" s="20" t="s">
        <v>136</v>
      </c>
      <c r="B5" s="20"/>
      <c r="C5" s="124"/>
      <c r="D5" s="124"/>
      <c r="E5" s="124"/>
      <c r="F5" s="124"/>
      <c r="G5" s="126"/>
      <c r="H5" s="124"/>
      <c r="I5" s="124"/>
      <c r="J5" s="124"/>
      <c r="K5" s="124"/>
      <c r="L5" s="124"/>
      <c r="M5" s="20"/>
      <c r="N5" s="20"/>
      <c r="O5" s="20"/>
      <c r="P5" s="20"/>
      <c r="Q5" s="20"/>
      <c r="R5" s="28"/>
      <c r="S5" s="28"/>
      <c r="T5" s="29"/>
      <c r="U5" s="20"/>
      <c r="V5" s="20"/>
      <c r="W5" s="20">
        <v>0</v>
      </c>
      <c r="X5" s="20">
        <v>0</v>
      </c>
      <c r="Y5" s="20">
        <v>0</v>
      </c>
      <c r="Z5" s="30"/>
    </row>
    <row r="6" spans="1:26" ht="15.75" customHeight="1" x14ac:dyDescent="0.2">
      <c r="A6" s="20" t="s">
        <v>136</v>
      </c>
      <c r="B6" s="20"/>
      <c r="C6" s="124"/>
      <c r="D6" s="124"/>
      <c r="F6" s="214" t="s">
        <v>334</v>
      </c>
      <c r="G6" s="214"/>
      <c r="H6" s="127">
        <f t="shared" ref="H6:I6" si="0">SUM(H4:H4)</f>
        <v>3</v>
      </c>
      <c r="I6" s="127">
        <f t="shared" si="0"/>
        <v>3</v>
      </c>
      <c r="J6" s="124"/>
      <c r="K6" s="124"/>
      <c r="L6" s="124"/>
      <c r="M6" s="20"/>
      <c r="N6" s="20"/>
      <c r="O6" s="20"/>
      <c r="P6" s="20"/>
      <c r="Q6" s="20"/>
      <c r="R6" s="28"/>
      <c r="S6" s="28"/>
      <c r="T6" s="29"/>
      <c r="U6" s="20"/>
      <c r="V6" s="20"/>
      <c r="W6" s="20">
        <v>0</v>
      </c>
      <c r="X6" s="20">
        <v>0</v>
      </c>
      <c r="Y6" s="20">
        <v>0</v>
      </c>
      <c r="Z6" s="30"/>
    </row>
    <row r="7" spans="1:26" ht="15.75" customHeight="1" x14ac:dyDescent="0.2">
      <c r="A7" s="20" t="s">
        <v>136</v>
      </c>
      <c r="B7" s="20"/>
      <c r="C7" s="128"/>
      <c r="D7" s="128"/>
      <c r="E7" s="128"/>
      <c r="F7" s="128"/>
      <c r="G7" s="128"/>
      <c r="H7" s="128"/>
      <c r="I7" s="128"/>
      <c r="J7" s="124"/>
      <c r="K7" s="124"/>
      <c r="L7" s="124"/>
      <c r="M7" s="20"/>
      <c r="N7" s="20"/>
      <c r="O7" s="20"/>
      <c r="P7" s="20"/>
      <c r="Q7" s="20"/>
      <c r="R7" s="28"/>
      <c r="S7" s="28"/>
      <c r="T7" s="29"/>
      <c r="U7" s="20"/>
      <c r="V7" s="20"/>
      <c r="W7" s="20">
        <v>0</v>
      </c>
      <c r="X7" s="20">
        <v>0</v>
      </c>
      <c r="Y7" s="20">
        <v>0</v>
      </c>
      <c r="Z7" s="30"/>
    </row>
    <row r="8" spans="1:26" ht="15.75" customHeight="1" x14ac:dyDescent="0.2">
      <c r="A8" s="20" t="s">
        <v>136</v>
      </c>
      <c r="B8" s="131" t="s">
        <v>341</v>
      </c>
      <c r="C8" s="124" t="s">
        <v>339</v>
      </c>
      <c r="D8" s="124" t="s">
        <v>340</v>
      </c>
      <c r="E8" s="124" t="s">
        <v>60</v>
      </c>
      <c r="F8" s="124" t="s">
        <v>333</v>
      </c>
      <c r="G8" s="125"/>
      <c r="H8" s="124">
        <v>9</v>
      </c>
      <c r="I8" s="124">
        <v>9</v>
      </c>
      <c r="J8" s="124"/>
      <c r="K8" s="124"/>
      <c r="L8" s="124"/>
      <c r="M8" s="20"/>
      <c r="N8" s="20"/>
      <c r="O8" s="20"/>
      <c r="P8" s="20"/>
      <c r="Q8" s="20"/>
      <c r="R8" s="28"/>
      <c r="S8" s="28"/>
      <c r="T8" s="29"/>
      <c r="U8" s="20"/>
      <c r="V8" s="20"/>
      <c r="W8" s="20">
        <v>0</v>
      </c>
      <c r="X8" s="20">
        <v>0</v>
      </c>
      <c r="Y8" s="20">
        <v>0</v>
      </c>
      <c r="Z8" s="30"/>
    </row>
    <row r="9" spans="1:26" ht="15.75" customHeight="1" x14ac:dyDescent="0.2">
      <c r="A9" s="20" t="s">
        <v>136</v>
      </c>
      <c r="B9" s="131" t="s">
        <v>341</v>
      </c>
      <c r="C9" s="124" t="s">
        <v>339</v>
      </c>
      <c r="D9" s="124" t="s">
        <v>340</v>
      </c>
      <c r="E9" s="124" t="s">
        <v>61</v>
      </c>
      <c r="F9" s="124" t="s">
        <v>333</v>
      </c>
      <c r="G9" s="125"/>
      <c r="H9" s="124">
        <v>11</v>
      </c>
      <c r="I9" s="124">
        <v>11</v>
      </c>
      <c r="J9" s="124"/>
      <c r="K9" s="124"/>
      <c r="L9" s="124"/>
      <c r="M9" s="20"/>
      <c r="N9" s="20"/>
      <c r="O9" s="20"/>
      <c r="P9" s="20"/>
      <c r="Q9" s="20"/>
      <c r="R9" s="20"/>
      <c r="S9" s="20"/>
      <c r="T9" s="29"/>
      <c r="U9" s="20"/>
      <c r="V9" s="20"/>
      <c r="W9" s="20">
        <v>0</v>
      </c>
      <c r="X9" s="20">
        <v>0</v>
      </c>
      <c r="Y9" s="20">
        <v>0</v>
      </c>
      <c r="Z9" s="30"/>
    </row>
    <row r="10" spans="1:26" ht="15.75" customHeight="1" x14ac:dyDescent="0.2">
      <c r="A10" s="20"/>
      <c r="B10" s="131" t="s">
        <v>341</v>
      </c>
      <c r="C10" s="124" t="s">
        <v>339</v>
      </c>
      <c r="D10" s="124" t="s">
        <v>340</v>
      </c>
      <c r="E10" s="124" t="s">
        <v>62</v>
      </c>
      <c r="F10" s="124" t="s">
        <v>333</v>
      </c>
      <c r="G10" s="125"/>
      <c r="H10" s="124">
        <v>5</v>
      </c>
      <c r="I10" s="124">
        <v>5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5"/>
      <c r="S10" s="124">
        <f>SUM(T10:W10)</f>
        <v>0</v>
      </c>
      <c r="T10" s="124">
        <f t="shared" ref="T10:Y10" si="1">SUM(U10:X10)</f>
        <v>0</v>
      </c>
      <c r="U10" s="124">
        <f t="shared" si="1"/>
        <v>0</v>
      </c>
      <c r="V10" s="124">
        <f t="shared" si="1"/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30"/>
    </row>
    <row r="11" spans="1:26" ht="15.75" customHeight="1" x14ac:dyDescent="0.2">
      <c r="A11" s="20"/>
      <c r="B11" s="131" t="s">
        <v>341</v>
      </c>
      <c r="C11" s="124" t="s">
        <v>339</v>
      </c>
      <c r="D11" s="124" t="s">
        <v>340</v>
      </c>
      <c r="E11" s="124" t="s">
        <v>63</v>
      </c>
      <c r="F11" s="124" t="s">
        <v>333</v>
      </c>
      <c r="G11" s="125"/>
      <c r="H11" s="124">
        <v>7</v>
      </c>
      <c r="I11" s="124">
        <v>4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9"/>
      <c r="S11" s="124"/>
      <c r="T11" s="124"/>
      <c r="U11" s="124"/>
      <c r="V11" s="124"/>
      <c r="W11" s="124"/>
      <c r="X11" s="124"/>
      <c r="Y11" s="124"/>
      <c r="Z11" s="30"/>
    </row>
    <row r="12" spans="1:26" ht="15.75" customHeight="1" x14ac:dyDescent="0.2">
      <c r="A12" s="20"/>
      <c r="B12" s="20"/>
      <c r="C12" s="124"/>
      <c r="D12" s="124"/>
      <c r="F12" s="214" t="s">
        <v>335</v>
      </c>
      <c r="G12" s="214"/>
      <c r="H12" s="127">
        <f>SUM(H8:H11)</f>
        <v>32</v>
      </c>
      <c r="I12" s="127">
        <f>SUM(I8:I11)</f>
        <v>29</v>
      </c>
      <c r="J12" s="127">
        <f t="shared" ref="J12:Q12" si="2">SUM(J10:J10)</f>
        <v>0</v>
      </c>
      <c r="K12" s="127">
        <f t="shared" si="2"/>
        <v>0</v>
      </c>
      <c r="L12" s="127">
        <f t="shared" si="2"/>
        <v>0</v>
      </c>
      <c r="M12" s="127">
        <f t="shared" si="2"/>
        <v>0</v>
      </c>
      <c r="N12" s="127">
        <f t="shared" si="2"/>
        <v>0</v>
      </c>
      <c r="O12" s="127">
        <f t="shared" si="2"/>
        <v>0</v>
      </c>
      <c r="P12" s="127">
        <f t="shared" si="2"/>
        <v>0</v>
      </c>
      <c r="Q12" s="127">
        <f t="shared" si="2"/>
        <v>0</v>
      </c>
      <c r="R12" s="129"/>
      <c r="S12" s="127">
        <f>SUM(S10:S10)</f>
        <v>0</v>
      </c>
      <c r="T12" s="127">
        <f>SUM(T10:T10)</f>
        <v>0</v>
      </c>
      <c r="U12" s="127">
        <f>SUM(U10:U10)</f>
        <v>0</v>
      </c>
      <c r="V12" s="127">
        <f>SUM(V10:V10)</f>
        <v>0</v>
      </c>
      <c r="W12" s="127">
        <f>SUM(W10:W10)</f>
        <v>0</v>
      </c>
      <c r="X12" s="127">
        <f t="shared" ref="X12:Y12" si="3">SUM(X10:X10)</f>
        <v>0</v>
      </c>
      <c r="Y12" s="127">
        <f t="shared" si="3"/>
        <v>0</v>
      </c>
      <c r="Z12" s="30"/>
    </row>
    <row r="13" spans="1:26" ht="15.75" customHeight="1" x14ac:dyDescent="0.2">
      <c r="A13" s="20"/>
      <c r="B13" s="20"/>
      <c r="C13" s="124"/>
      <c r="D13" s="124"/>
      <c r="E13" s="124"/>
      <c r="F13" s="124"/>
      <c r="G13" s="125"/>
      <c r="H13" s="124"/>
      <c r="I13" s="124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30"/>
    </row>
    <row r="14" spans="1:26" ht="15.75" customHeight="1" x14ac:dyDescent="0.2">
      <c r="A14" s="20"/>
      <c r="B14" s="131" t="s">
        <v>341</v>
      </c>
      <c r="C14" s="124" t="s">
        <v>339</v>
      </c>
      <c r="D14" s="124" t="s">
        <v>340</v>
      </c>
      <c r="E14" s="124" t="s">
        <v>64</v>
      </c>
      <c r="F14" s="124" t="s">
        <v>333</v>
      </c>
      <c r="G14" s="125"/>
      <c r="H14" s="124">
        <v>11</v>
      </c>
      <c r="I14" s="124">
        <v>11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30">
        <f>P14/H14</f>
        <v>0</v>
      </c>
      <c r="R14" s="125"/>
      <c r="S14" s="124">
        <f>SUM(T14:W14)</f>
        <v>0</v>
      </c>
      <c r="T14" s="124">
        <f t="shared" ref="T14:Y16" si="4">SUM(U14:X14)</f>
        <v>0</v>
      </c>
      <c r="U14" s="124">
        <f t="shared" si="4"/>
        <v>0</v>
      </c>
      <c r="V14" s="124">
        <f t="shared" si="4"/>
        <v>0</v>
      </c>
      <c r="W14" s="124">
        <f t="shared" si="4"/>
        <v>0</v>
      </c>
      <c r="X14" s="124">
        <f t="shared" si="4"/>
        <v>0</v>
      </c>
      <c r="Y14" s="124">
        <f t="shared" si="4"/>
        <v>0</v>
      </c>
      <c r="Z14" s="30"/>
    </row>
    <row r="15" spans="1:26" ht="15.75" customHeight="1" x14ac:dyDescent="0.2">
      <c r="A15" s="20"/>
      <c r="B15" s="131" t="s">
        <v>341</v>
      </c>
      <c r="C15" s="124" t="s">
        <v>339</v>
      </c>
      <c r="D15" s="124" t="s">
        <v>340</v>
      </c>
      <c r="E15" s="124" t="s">
        <v>65</v>
      </c>
      <c r="F15" s="124" t="s">
        <v>333</v>
      </c>
      <c r="G15" s="125"/>
      <c r="H15" s="124">
        <v>16</v>
      </c>
      <c r="I15" s="124">
        <v>16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30">
        <f>P15/H15</f>
        <v>0</v>
      </c>
      <c r="R15" s="125"/>
      <c r="S15" s="124">
        <f>SUM(T15:W15)</f>
        <v>0</v>
      </c>
      <c r="T15" s="124">
        <f t="shared" si="4"/>
        <v>0</v>
      </c>
      <c r="U15" s="124">
        <f t="shared" si="4"/>
        <v>0</v>
      </c>
      <c r="V15" s="124">
        <f t="shared" si="4"/>
        <v>0</v>
      </c>
      <c r="W15" s="124">
        <f t="shared" si="4"/>
        <v>0</v>
      </c>
      <c r="X15" s="124">
        <f t="shared" si="4"/>
        <v>0</v>
      </c>
      <c r="Y15" s="124">
        <f t="shared" si="4"/>
        <v>0</v>
      </c>
      <c r="Z15" s="30"/>
    </row>
    <row r="16" spans="1:26" ht="15.75" customHeight="1" x14ac:dyDescent="0.2">
      <c r="A16" s="20"/>
      <c r="B16" s="131" t="s">
        <v>341</v>
      </c>
      <c r="C16" s="124" t="s">
        <v>339</v>
      </c>
      <c r="D16" s="124" t="s">
        <v>340</v>
      </c>
      <c r="E16" s="124" t="s">
        <v>66</v>
      </c>
      <c r="F16" s="124" t="s">
        <v>333</v>
      </c>
      <c r="G16" s="125"/>
      <c r="H16" s="124">
        <v>13</v>
      </c>
      <c r="I16" s="124">
        <v>13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30">
        <f>P16/H16</f>
        <v>0</v>
      </c>
      <c r="R16" s="125"/>
      <c r="S16" s="124">
        <f>SUM(T16:W16)</f>
        <v>0</v>
      </c>
      <c r="T16" s="124">
        <f t="shared" si="4"/>
        <v>0</v>
      </c>
      <c r="U16" s="124">
        <f t="shared" si="4"/>
        <v>0</v>
      </c>
      <c r="V16" s="124">
        <f t="shared" si="4"/>
        <v>0</v>
      </c>
      <c r="W16" s="124">
        <f t="shared" si="4"/>
        <v>0</v>
      </c>
      <c r="X16" s="124">
        <f t="shared" si="4"/>
        <v>0</v>
      </c>
      <c r="Y16" s="124">
        <f t="shared" si="4"/>
        <v>0</v>
      </c>
      <c r="Z16" s="30"/>
    </row>
    <row r="17" spans="1:26" ht="15.75" customHeight="1" x14ac:dyDescent="0.2">
      <c r="A17" s="20"/>
      <c r="B17" s="131" t="s">
        <v>341</v>
      </c>
      <c r="C17" s="124" t="s">
        <v>339</v>
      </c>
      <c r="D17" s="124" t="s">
        <v>340</v>
      </c>
      <c r="E17" s="124" t="s">
        <v>67</v>
      </c>
      <c r="F17" s="124" t="s">
        <v>333</v>
      </c>
      <c r="G17" s="125"/>
      <c r="H17" s="124">
        <v>9</v>
      </c>
      <c r="I17" s="124">
        <v>9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30"/>
      <c r="R17" s="125"/>
      <c r="S17" s="124"/>
      <c r="T17" s="124"/>
      <c r="U17" s="124"/>
      <c r="V17" s="124"/>
      <c r="W17" s="124"/>
      <c r="X17" s="124"/>
      <c r="Y17" s="124"/>
      <c r="Z17" s="30"/>
    </row>
    <row r="18" spans="1:26" ht="15.75" customHeight="1" x14ac:dyDescent="0.2">
      <c r="A18" s="20"/>
      <c r="B18" s="20"/>
      <c r="C18" s="124"/>
      <c r="D18" s="124"/>
      <c r="F18" s="214" t="s">
        <v>336</v>
      </c>
      <c r="G18" s="214"/>
      <c r="H18" s="127">
        <f>SUM(H13:H17)</f>
        <v>49</v>
      </c>
      <c r="I18" s="127">
        <f>SUM(I13:I17)</f>
        <v>49</v>
      </c>
      <c r="J18" s="127">
        <f t="shared" ref="J18:Q18" si="5">SUM(J14:J14)</f>
        <v>0</v>
      </c>
      <c r="K18" s="127">
        <f t="shared" si="5"/>
        <v>0</v>
      </c>
      <c r="L18" s="127">
        <f t="shared" si="5"/>
        <v>0</v>
      </c>
      <c r="M18" s="127">
        <f t="shared" si="5"/>
        <v>0</v>
      </c>
      <c r="N18" s="127">
        <f t="shared" si="5"/>
        <v>0</v>
      </c>
      <c r="O18" s="127">
        <f t="shared" si="5"/>
        <v>0</v>
      </c>
      <c r="P18" s="127">
        <f t="shared" si="5"/>
        <v>0</v>
      </c>
      <c r="Q18" s="127">
        <f t="shared" si="5"/>
        <v>0</v>
      </c>
      <c r="R18" s="129"/>
      <c r="S18" s="127">
        <f>SUM(S14:S14)</f>
        <v>0</v>
      </c>
      <c r="T18" s="127">
        <f>SUM(T14:T14)</f>
        <v>0</v>
      </c>
      <c r="U18" s="127">
        <f>SUM(U14:U14)</f>
        <v>0</v>
      </c>
      <c r="V18" s="127">
        <f>SUM(V14:V14)</f>
        <v>0</v>
      </c>
      <c r="W18" s="127">
        <f>SUM(W14:W14)</f>
        <v>0</v>
      </c>
      <c r="X18" s="127">
        <f t="shared" ref="X18:Y18" si="6">SUM(X14:X14)</f>
        <v>0</v>
      </c>
      <c r="Y18" s="127">
        <f t="shared" si="6"/>
        <v>0</v>
      </c>
      <c r="Z18" s="30"/>
    </row>
    <row r="19" spans="1:26" ht="15.75" customHeight="1" x14ac:dyDescent="0.2">
      <c r="A19" s="20"/>
      <c r="B19" s="20"/>
      <c r="J19" s="124"/>
      <c r="K19" s="124"/>
      <c r="L19" s="124"/>
      <c r="M19" s="124"/>
      <c r="N19" s="124"/>
      <c r="O19" s="124"/>
      <c r="P19" s="130"/>
      <c r="Q19" s="130"/>
      <c r="R19" s="125"/>
      <c r="S19" s="124"/>
      <c r="T19" s="124"/>
      <c r="U19" s="124"/>
      <c r="V19" s="124"/>
      <c r="W19" s="124"/>
      <c r="X19" s="124"/>
      <c r="Y19" s="124"/>
      <c r="Z19" s="30"/>
    </row>
    <row r="20" spans="1:26" ht="15.75" customHeight="1" x14ac:dyDescent="0.2">
      <c r="A20" s="20"/>
      <c r="B20" s="131" t="s">
        <v>341</v>
      </c>
      <c r="C20" s="124" t="s">
        <v>339</v>
      </c>
      <c r="D20" s="124" t="s">
        <v>340</v>
      </c>
      <c r="E20" s="131" t="s">
        <v>68</v>
      </c>
      <c r="F20" s="124" t="s">
        <v>333</v>
      </c>
      <c r="G20" s="125"/>
      <c r="H20" s="124">
        <v>4</v>
      </c>
      <c r="I20" s="124">
        <v>4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5"/>
      <c r="S20" s="124">
        <f>SUM(T20:W20)</f>
        <v>0</v>
      </c>
      <c r="T20" s="124">
        <f t="shared" ref="T20:Y23" si="7">SUM(U20:X20)</f>
        <v>0</v>
      </c>
      <c r="U20" s="124">
        <f t="shared" si="7"/>
        <v>0</v>
      </c>
      <c r="V20" s="124">
        <f t="shared" si="7"/>
        <v>0</v>
      </c>
      <c r="W20" s="124">
        <f t="shared" si="7"/>
        <v>0</v>
      </c>
      <c r="X20" s="124">
        <f t="shared" si="7"/>
        <v>0</v>
      </c>
      <c r="Y20" s="124">
        <f t="shared" si="7"/>
        <v>0</v>
      </c>
      <c r="Z20" s="30"/>
    </row>
    <row r="21" spans="1:26" ht="15.75" customHeight="1" x14ac:dyDescent="0.2">
      <c r="A21" s="20"/>
      <c r="B21" s="131" t="s">
        <v>341</v>
      </c>
      <c r="C21" s="124" t="s">
        <v>339</v>
      </c>
      <c r="D21" s="124" t="s">
        <v>340</v>
      </c>
      <c r="E21" s="131" t="s">
        <v>69</v>
      </c>
      <c r="F21" s="124" t="s">
        <v>333</v>
      </c>
      <c r="G21" s="125"/>
      <c r="H21" s="124">
        <v>2</v>
      </c>
      <c r="I21" s="124">
        <v>2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5"/>
      <c r="S21" s="124">
        <f t="shared" ref="S21:S22" si="8">SUM(T21:W21)</f>
        <v>0</v>
      </c>
      <c r="T21" s="124">
        <f t="shared" si="7"/>
        <v>0</v>
      </c>
      <c r="U21" s="124">
        <f t="shared" si="7"/>
        <v>0</v>
      </c>
      <c r="V21" s="124">
        <f t="shared" si="7"/>
        <v>0</v>
      </c>
      <c r="W21" s="124">
        <f t="shared" si="7"/>
        <v>0</v>
      </c>
      <c r="X21" s="124">
        <f t="shared" si="7"/>
        <v>0</v>
      </c>
      <c r="Y21" s="124">
        <f t="shared" si="7"/>
        <v>0</v>
      </c>
      <c r="Z21" s="30"/>
    </row>
    <row r="22" spans="1:26" ht="15.75" customHeight="1" x14ac:dyDescent="0.2">
      <c r="A22" s="20"/>
      <c r="B22" s="131" t="s">
        <v>341</v>
      </c>
      <c r="C22" s="124" t="s">
        <v>339</v>
      </c>
      <c r="D22" s="124" t="s">
        <v>340</v>
      </c>
      <c r="E22" s="131" t="s">
        <v>70</v>
      </c>
      <c r="F22" s="124" t="s">
        <v>333</v>
      </c>
      <c r="G22" s="125"/>
      <c r="H22" s="124">
        <v>4</v>
      </c>
      <c r="I22" s="124">
        <v>4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5"/>
      <c r="S22" s="124">
        <f t="shared" si="8"/>
        <v>0</v>
      </c>
      <c r="T22" s="124">
        <f t="shared" si="7"/>
        <v>0</v>
      </c>
      <c r="U22" s="124">
        <f t="shared" si="7"/>
        <v>0</v>
      </c>
      <c r="V22" s="124">
        <f t="shared" si="7"/>
        <v>0</v>
      </c>
      <c r="W22" s="124">
        <f t="shared" si="7"/>
        <v>0</v>
      </c>
      <c r="X22" s="124">
        <f t="shared" si="7"/>
        <v>0</v>
      </c>
      <c r="Y22" s="124">
        <f t="shared" si="7"/>
        <v>0</v>
      </c>
      <c r="Z22" s="30"/>
    </row>
    <row r="23" spans="1:26" ht="15.75" customHeight="1" x14ac:dyDescent="0.2">
      <c r="A23" s="20"/>
      <c r="B23" s="131" t="s">
        <v>341</v>
      </c>
      <c r="C23" s="124" t="s">
        <v>339</v>
      </c>
      <c r="D23" s="124" t="s">
        <v>340</v>
      </c>
      <c r="E23" s="131" t="s">
        <v>71</v>
      </c>
      <c r="F23" s="124" t="s">
        <v>333</v>
      </c>
      <c r="G23" s="125"/>
      <c r="H23" s="124">
        <v>2</v>
      </c>
      <c r="I23" s="124">
        <v>2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5"/>
      <c r="S23" s="124">
        <f>SUM(T23:W23)</f>
        <v>0</v>
      </c>
      <c r="T23" s="124">
        <f t="shared" si="7"/>
        <v>0</v>
      </c>
      <c r="U23" s="124">
        <f t="shared" si="7"/>
        <v>0</v>
      </c>
      <c r="V23" s="124">
        <f t="shared" si="7"/>
        <v>0</v>
      </c>
      <c r="W23" s="124">
        <f t="shared" si="7"/>
        <v>0</v>
      </c>
      <c r="X23" s="124">
        <f t="shared" si="7"/>
        <v>0</v>
      </c>
      <c r="Y23" s="124">
        <f t="shared" si="7"/>
        <v>0</v>
      </c>
      <c r="Z23" s="30"/>
    </row>
    <row r="24" spans="1:26" ht="15.75" customHeight="1" x14ac:dyDescent="0.2">
      <c r="A24" s="20"/>
      <c r="B24" s="20"/>
      <c r="C24" s="124"/>
      <c r="D24" s="124"/>
      <c r="F24" s="214" t="s">
        <v>337</v>
      </c>
      <c r="G24" s="214"/>
      <c r="H24" s="127">
        <f>SUM(H19:H23)</f>
        <v>12</v>
      </c>
      <c r="I24" s="127">
        <f>SUM(I19:I23)</f>
        <v>12</v>
      </c>
      <c r="J24" s="127">
        <f t="shared" ref="J24:Q24" si="9">SUM(J20:J20)</f>
        <v>0</v>
      </c>
      <c r="K24" s="127">
        <f t="shared" si="9"/>
        <v>0</v>
      </c>
      <c r="L24" s="127">
        <f t="shared" si="9"/>
        <v>0</v>
      </c>
      <c r="M24" s="127">
        <f t="shared" si="9"/>
        <v>0</v>
      </c>
      <c r="N24" s="127">
        <f t="shared" si="9"/>
        <v>0</v>
      </c>
      <c r="O24" s="127">
        <f t="shared" si="9"/>
        <v>0</v>
      </c>
      <c r="P24" s="127">
        <f t="shared" si="9"/>
        <v>0</v>
      </c>
      <c r="Q24" s="127">
        <f t="shared" si="9"/>
        <v>0</v>
      </c>
      <c r="R24" s="129"/>
      <c r="S24" s="127">
        <f>SUM(S20:S20)</f>
        <v>0</v>
      </c>
      <c r="T24" s="127">
        <f>SUM(T20:T20)</f>
        <v>0</v>
      </c>
      <c r="U24" s="127">
        <f>SUM(U20:U20)</f>
        <v>0</v>
      </c>
      <c r="V24" s="127">
        <f>SUM(V20:V20)</f>
        <v>0</v>
      </c>
      <c r="W24" s="127">
        <f>SUM(W20:W20)</f>
        <v>0</v>
      </c>
      <c r="X24" s="127">
        <f t="shared" ref="X24:Y24" si="10">SUM(X20:X20)</f>
        <v>0</v>
      </c>
      <c r="Y24" s="127">
        <f t="shared" si="10"/>
        <v>0</v>
      </c>
      <c r="Z24" s="30"/>
    </row>
    <row r="25" spans="1:26" ht="15.75" customHeight="1" x14ac:dyDescent="0.2">
      <c r="A25" s="20"/>
      <c r="B25" s="20"/>
      <c r="Z25" s="30"/>
    </row>
    <row r="26" spans="1:26" ht="15.75" customHeight="1" x14ac:dyDescent="0.2">
      <c r="A26" s="20"/>
      <c r="B26" s="131" t="s">
        <v>341</v>
      </c>
      <c r="C26" s="124" t="s">
        <v>339</v>
      </c>
      <c r="D26" s="124" t="s">
        <v>340</v>
      </c>
      <c r="E26" s="131" t="s">
        <v>130</v>
      </c>
      <c r="F26" s="124" t="s">
        <v>333</v>
      </c>
      <c r="G26" s="125"/>
      <c r="H26" s="124">
        <v>6</v>
      </c>
      <c r="I26" s="124">
        <v>6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5"/>
      <c r="S26" s="124">
        <f>SUM(T26:W26)</f>
        <v>0</v>
      </c>
      <c r="T26" s="124">
        <f t="shared" ref="T26:Y29" si="11">SUM(U26:X26)</f>
        <v>0</v>
      </c>
      <c r="U26" s="124">
        <f t="shared" si="11"/>
        <v>0</v>
      </c>
      <c r="V26" s="124">
        <f t="shared" si="11"/>
        <v>0</v>
      </c>
      <c r="W26" s="124">
        <f t="shared" si="11"/>
        <v>0</v>
      </c>
      <c r="X26" s="124">
        <f t="shared" si="11"/>
        <v>0</v>
      </c>
      <c r="Y26" s="124">
        <f t="shared" si="11"/>
        <v>0</v>
      </c>
      <c r="Z26" s="30"/>
    </row>
    <row r="27" spans="1:26" ht="15.75" customHeight="1" x14ac:dyDescent="0.2">
      <c r="A27" s="20"/>
      <c r="B27" s="131" t="s">
        <v>341</v>
      </c>
      <c r="C27" s="124" t="s">
        <v>339</v>
      </c>
      <c r="D27" s="124" t="s">
        <v>340</v>
      </c>
      <c r="E27" s="131" t="s">
        <v>131</v>
      </c>
      <c r="F27" s="124" t="s">
        <v>333</v>
      </c>
      <c r="G27" s="125"/>
      <c r="H27" s="124">
        <v>8</v>
      </c>
      <c r="I27" s="124">
        <v>8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24">
        <v>0</v>
      </c>
      <c r="R27" s="125"/>
      <c r="S27" s="124">
        <f t="shared" ref="S27:S28" si="12">SUM(T27:W27)</f>
        <v>0</v>
      </c>
      <c r="T27" s="124">
        <f t="shared" si="11"/>
        <v>0</v>
      </c>
      <c r="U27" s="124">
        <f t="shared" si="11"/>
        <v>0</v>
      </c>
      <c r="V27" s="124">
        <f t="shared" si="11"/>
        <v>0</v>
      </c>
      <c r="W27" s="124">
        <f t="shared" si="11"/>
        <v>0</v>
      </c>
      <c r="X27" s="124">
        <f t="shared" si="11"/>
        <v>0</v>
      </c>
      <c r="Y27" s="124">
        <f t="shared" si="11"/>
        <v>0</v>
      </c>
      <c r="Z27" s="30"/>
    </row>
    <row r="28" spans="1:26" ht="12.75" x14ac:dyDescent="0.2">
      <c r="A28" s="20"/>
      <c r="B28" s="131" t="s">
        <v>341</v>
      </c>
      <c r="C28" s="124" t="s">
        <v>339</v>
      </c>
      <c r="D28" s="124" t="s">
        <v>340</v>
      </c>
      <c r="E28" s="131" t="s">
        <v>132</v>
      </c>
      <c r="F28" s="124" t="s">
        <v>333</v>
      </c>
      <c r="G28" s="125"/>
      <c r="H28" s="124">
        <v>10</v>
      </c>
      <c r="I28" s="124">
        <v>10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5"/>
      <c r="S28" s="124">
        <f t="shared" si="12"/>
        <v>0</v>
      </c>
      <c r="T28" s="124">
        <f t="shared" si="11"/>
        <v>0</v>
      </c>
      <c r="U28" s="124">
        <f t="shared" si="11"/>
        <v>0</v>
      </c>
      <c r="V28" s="124">
        <f t="shared" si="11"/>
        <v>0</v>
      </c>
      <c r="W28" s="124">
        <f t="shared" si="11"/>
        <v>0</v>
      </c>
      <c r="X28" s="124">
        <f t="shared" si="11"/>
        <v>0</v>
      </c>
      <c r="Y28" s="124">
        <f t="shared" si="11"/>
        <v>0</v>
      </c>
      <c r="Z28" s="30"/>
    </row>
    <row r="29" spans="1:26" ht="12.75" x14ac:dyDescent="0.2">
      <c r="A29" s="20"/>
      <c r="B29" s="131" t="s">
        <v>341</v>
      </c>
      <c r="C29" s="124" t="s">
        <v>339</v>
      </c>
      <c r="D29" s="124" t="s">
        <v>340</v>
      </c>
      <c r="E29" s="131" t="s">
        <v>133</v>
      </c>
      <c r="F29" s="124" t="s">
        <v>333</v>
      </c>
      <c r="G29" s="125"/>
      <c r="H29" s="124">
        <v>5</v>
      </c>
      <c r="I29" s="124">
        <v>5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5"/>
      <c r="S29" s="124">
        <f>SUM(T29:W29)</f>
        <v>0</v>
      </c>
      <c r="T29" s="124">
        <f t="shared" si="11"/>
        <v>0</v>
      </c>
      <c r="U29" s="124">
        <f t="shared" si="11"/>
        <v>0</v>
      </c>
      <c r="V29" s="124">
        <f t="shared" si="11"/>
        <v>0</v>
      </c>
      <c r="W29" s="124">
        <f t="shared" si="11"/>
        <v>0</v>
      </c>
      <c r="X29" s="124">
        <f t="shared" si="11"/>
        <v>0</v>
      </c>
      <c r="Y29" s="124">
        <f t="shared" si="11"/>
        <v>0</v>
      </c>
      <c r="Z29" s="30"/>
    </row>
    <row r="30" spans="1:26" ht="12.75" x14ac:dyDescent="0.2">
      <c r="A30" s="20"/>
      <c r="B30" s="20"/>
      <c r="C30" s="20"/>
      <c r="D30" s="20"/>
      <c r="F30" s="214" t="s">
        <v>338</v>
      </c>
      <c r="G30" s="214"/>
      <c r="H30" s="127">
        <f>SUM(H25:H29)</f>
        <v>29</v>
      </c>
      <c r="I30" s="127">
        <f>SUM(I25:I29)</f>
        <v>29</v>
      </c>
      <c r="J30" s="127">
        <f t="shared" ref="J30:Q30" si="13">SUM(J26:J26)</f>
        <v>0</v>
      </c>
      <c r="K30" s="127">
        <f t="shared" si="13"/>
        <v>0</v>
      </c>
      <c r="L30" s="127">
        <f t="shared" si="13"/>
        <v>0</v>
      </c>
      <c r="M30" s="127">
        <f t="shared" si="13"/>
        <v>0</v>
      </c>
      <c r="N30" s="127">
        <f t="shared" si="13"/>
        <v>0</v>
      </c>
      <c r="O30" s="127">
        <f t="shared" si="13"/>
        <v>0</v>
      </c>
      <c r="P30" s="127">
        <f t="shared" si="13"/>
        <v>0</v>
      </c>
      <c r="Q30" s="127">
        <f t="shared" si="13"/>
        <v>0</v>
      </c>
      <c r="R30" s="129"/>
      <c r="S30" s="127">
        <f>SUM(S26:S26)</f>
        <v>0</v>
      </c>
      <c r="T30" s="127">
        <f>SUM(T26:T26)</f>
        <v>0</v>
      </c>
      <c r="U30" s="127">
        <f>SUM(U26:U26)</f>
        <v>0</v>
      </c>
      <c r="V30" s="127">
        <f>SUM(V26:V26)</f>
        <v>0</v>
      </c>
      <c r="W30" s="127">
        <f>SUM(W26:W26)</f>
        <v>0</v>
      </c>
      <c r="X30" s="127">
        <f t="shared" ref="X30:Y30" si="14">SUM(X26:X26)</f>
        <v>0</v>
      </c>
      <c r="Y30" s="127">
        <f t="shared" si="14"/>
        <v>0</v>
      </c>
      <c r="Z30" s="30"/>
    </row>
    <row r="31" spans="1:26" ht="12.75" x14ac:dyDescent="0.2">
      <c r="A31" s="20"/>
      <c r="B31" s="20"/>
      <c r="C31" s="20"/>
      <c r="D31" s="20"/>
      <c r="E31" s="27"/>
      <c r="F31" s="27"/>
      <c r="G31" s="29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9"/>
      <c r="U31" s="20"/>
      <c r="V31" s="20"/>
      <c r="W31" s="20"/>
      <c r="X31" s="20"/>
      <c r="Y31" s="20"/>
      <c r="Z31" s="30"/>
    </row>
    <row r="32" spans="1:26" ht="12.75" x14ac:dyDescent="0.2">
      <c r="A32" s="20"/>
      <c r="B32" s="131" t="s">
        <v>341</v>
      </c>
      <c r="C32" s="124" t="s">
        <v>339</v>
      </c>
      <c r="D32" s="124" t="s">
        <v>340</v>
      </c>
      <c r="E32" s="131" t="s">
        <v>351</v>
      </c>
      <c r="F32" s="124" t="s">
        <v>333</v>
      </c>
      <c r="G32" s="125"/>
      <c r="H32" s="124">
        <v>11</v>
      </c>
      <c r="I32" s="124">
        <v>6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5"/>
      <c r="S32" s="124">
        <f>SUM(T32:W32)</f>
        <v>0</v>
      </c>
      <c r="T32" s="124">
        <f t="shared" ref="T32:T35" si="15">SUM(U32:X32)</f>
        <v>0</v>
      </c>
      <c r="U32" s="124">
        <f t="shared" ref="U32:U35" si="16">SUM(V32:Y32)</f>
        <v>0</v>
      </c>
      <c r="V32" s="124">
        <f t="shared" ref="V32:V35" si="17">SUM(W32:Z32)</f>
        <v>0</v>
      </c>
      <c r="W32" s="124">
        <f t="shared" ref="W32:W35" si="18">SUM(X32:AA32)</f>
        <v>0</v>
      </c>
      <c r="X32" s="124">
        <f t="shared" ref="X32:X35" si="19">SUM(Y32:AB32)</f>
        <v>0</v>
      </c>
      <c r="Y32" s="124">
        <f t="shared" ref="Y32:Y35" si="20">SUM(Z32:AC32)</f>
        <v>0</v>
      </c>
      <c r="Z32" s="30"/>
    </row>
    <row r="33" spans="1:26" ht="12.75" x14ac:dyDescent="0.2">
      <c r="A33" s="20"/>
      <c r="B33" s="131" t="s">
        <v>341</v>
      </c>
      <c r="C33" s="124" t="s">
        <v>339</v>
      </c>
      <c r="D33" s="124" t="s">
        <v>340</v>
      </c>
      <c r="E33" s="131" t="s">
        <v>353</v>
      </c>
      <c r="F33" s="124" t="s">
        <v>333</v>
      </c>
      <c r="G33" s="125"/>
      <c r="H33" s="124">
        <v>9</v>
      </c>
      <c r="I33" s="124">
        <v>8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5"/>
      <c r="S33" s="124">
        <f>SUM(T33:W33)</f>
        <v>0</v>
      </c>
      <c r="T33" s="124">
        <f t="shared" si="15"/>
        <v>0</v>
      </c>
      <c r="U33" s="124">
        <f t="shared" si="16"/>
        <v>0</v>
      </c>
      <c r="V33" s="124">
        <f t="shared" si="17"/>
        <v>0</v>
      </c>
      <c r="W33" s="124">
        <f t="shared" si="18"/>
        <v>0</v>
      </c>
      <c r="X33" s="124">
        <f t="shared" si="19"/>
        <v>0</v>
      </c>
      <c r="Y33" s="124">
        <f t="shared" si="20"/>
        <v>0</v>
      </c>
      <c r="Z33" s="30"/>
    </row>
    <row r="34" spans="1:26" ht="12.75" x14ac:dyDescent="0.2">
      <c r="A34" s="20"/>
      <c r="B34" s="131" t="s">
        <v>341</v>
      </c>
      <c r="C34" s="124" t="s">
        <v>339</v>
      </c>
      <c r="D34" s="124" t="s">
        <v>340</v>
      </c>
      <c r="E34" s="131" t="s">
        <v>397</v>
      </c>
      <c r="F34" s="124" t="s">
        <v>333</v>
      </c>
      <c r="G34" s="125"/>
      <c r="H34" s="124">
        <v>19</v>
      </c>
      <c r="I34" s="124">
        <v>10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5"/>
      <c r="S34" s="124">
        <v>4.8</v>
      </c>
      <c r="T34" s="124">
        <f t="shared" si="15"/>
        <v>0</v>
      </c>
      <c r="U34" s="124">
        <f t="shared" si="16"/>
        <v>0</v>
      </c>
      <c r="V34" s="124">
        <f t="shared" si="17"/>
        <v>0</v>
      </c>
      <c r="W34" s="124">
        <f t="shared" si="18"/>
        <v>0</v>
      </c>
      <c r="X34" s="124">
        <f t="shared" si="19"/>
        <v>0</v>
      </c>
      <c r="Y34" s="124">
        <f t="shared" si="20"/>
        <v>0</v>
      </c>
      <c r="Z34" s="30"/>
    </row>
    <row r="35" spans="1:26" ht="12.75" x14ac:dyDescent="0.2">
      <c r="A35" s="20"/>
      <c r="B35" s="131" t="s">
        <v>341</v>
      </c>
      <c r="C35" s="124" t="s">
        <v>339</v>
      </c>
      <c r="D35" s="124" t="s">
        <v>340</v>
      </c>
      <c r="E35" s="131" t="s">
        <v>398</v>
      </c>
      <c r="F35" s="124" t="s">
        <v>333</v>
      </c>
      <c r="G35" s="125"/>
      <c r="H35" s="124">
        <v>10</v>
      </c>
      <c r="I35" s="124">
        <v>5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5"/>
      <c r="S35" s="124">
        <v>4.8</v>
      </c>
      <c r="T35" s="124">
        <f t="shared" si="15"/>
        <v>0</v>
      </c>
      <c r="U35" s="124">
        <f t="shared" si="16"/>
        <v>0</v>
      </c>
      <c r="V35" s="124">
        <f t="shared" si="17"/>
        <v>0</v>
      </c>
      <c r="W35" s="124">
        <f t="shared" si="18"/>
        <v>0</v>
      </c>
      <c r="X35" s="124">
        <f t="shared" si="19"/>
        <v>0</v>
      </c>
      <c r="Y35" s="124">
        <f t="shared" si="20"/>
        <v>0</v>
      </c>
      <c r="Z35" s="30"/>
    </row>
    <row r="36" spans="1:26" ht="12.75" customHeight="1" x14ac:dyDescent="0.2">
      <c r="A36" s="20"/>
      <c r="B36" s="20"/>
      <c r="C36" s="20"/>
      <c r="D36" s="20"/>
      <c r="E36" s="195"/>
      <c r="F36" s="245" t="s">
        <v>413</v>
      </c>
      <c r="G36" s="214"/>
      <c r="H36" s="127">
        <f>SUM(H31:H35)</f>
        <v>49</v>
      </c>
      <c r="I36" s="127">
        <f>SUM(I31:I35)</f>
        <v>29</v>
      </c>
      <c r="J36" s="127">
        <f t="shared" ref="J36:Q36" si="21">SUM(J32:J32)</f>
        <v>0</v>
      </c>
      <c r="K36" s="127">
        <f t="shared" si="21"/>
        <v>0</v>
      </c>
      <c r="L36" s="127">
        <f t="shared" si="21"/>
        <v>0</v>
      </c>
      <c r="M36" s="127">
        <f t="shared" si="21"/>
        <v>0</v>
      </c>
      <c r="N36" s="127">
        <f t="shared" si="21"/>
        <v>0</v>
      </c>
      <c r="O36" s="127">
        <f t="shared" si="21"/>
        <v>0</v>
      </c>
      <c r="P36" s="127">
        <f t="shared" si="21"/>
        <v>0</v>
      </c>
      <c r="Q36" s="127">
        <f t="shared" si="21"/>
        <v>0</v>
      </c>
      <c r="R36" s="129"/>
      <c r="S36" s="127">
        <f>SUM(S32:S32)</f>
        <v>0</v>
      </c>
      <c r="T36" s="127">
        <f>SUM(T32:T32)</f>
        <v>0</v>
      </c>
      <c r="U36" s="127">
        <f>SUM(U32:U32)</f>
        <v>0</v>
      </c>
      <c r="V36" s="127">
        <f>SUM(V32:V32)</f>
        <v>0</v>
      </c>
      <c r="W36" s="127">
        <f>SUM(W32:W32)</f>
        <v>0</v>
      </c>
      <c r="X36" s="127">
        <f t="shared" ref="X36:Y36" si="22">SUM(X32:X32)</f>
        <v>0</v>
      </c>
      <c r="Y36" s="127">
        <f t="shared" si="22"/>
        <v>0</v>
      </c>
      <c r="Z36" s="30"/>
    </row>
    <row r="37" spans="1:26" ht="12.75" x14ac:dyDescent="0.2">
      <c r="A37" s="20"/>
      <c r="B37" s="20"/>
      <c r="C37" s="20"/>
      <c r="D37" s="20"/>
      <c r="E37" s="27"/>
      <c r="F37" s="27"/>
      <c r="G37" s="2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9"/>
      <c r="U37" s="20"/>
      <c r="V37" s="20"/>
      <c r="W37" s="20"/>
      <c r="X37" s="20"/>
      <c r="Y37" s="20"/>
      <c r="Z37" s="30"/>
    </row>
    <row r="38" spans="1:26" ht="12.75" x14ac:dyDescent="0.2">
      <c r="A38" s="20"/>
      <c r="B38" s="20"/>
      <c r="C38" s="20"/>
      <c r="D38" s="20"/>
      <c r="E38" s="27"/>
      <c r="F38" s="27"/>
      <c r="G38" s="2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9"/>
      <c r="U38" s="20"/>
      <c r="V38" s="20"/>
      <c r="W38" s="20"/>
      <c r="X38" s="20"/>
      <c r="Y38" s="20"/>
      <c r="Z38" s="30"/>
    </row>
    <row r="39" spans="1:26" ht="12.75" x14ac:dyDescent="0.2">
      <c r="A39" s="20"/>
      <c r="B39" s="20"/>
      <c r="C39" s="20"/>
      <c r="D39" s="20"/>
      <c r="E39" s="27"/>
      <c r="F39" s="27"/>
      <c r="G39" s="29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9"/>
      <c r="U39" s="20"/>
      <c r="V39" s="20"/>
      <c r="W39" s="20"/>
      <c r="X39" s="20"/>
      <c r="Y39" s="20"/>
      <c r="Z39" s="30"/>
    </row>
    <row r="40" spans="1:26" ht="12.75" x14ac:dyDescent="0.2">
      <c r="A40" s="20"/>
      <c r="B40" s="20"/>
      <c r="C40" s="20"/>
      <c r="D40" s="20"/>
      <c r="E40" s="27"/>
      <c r="F40" s="27"/>
      <c r="G40" s="29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9"/>
      <c r="U40" s="20"/>
      <c r="V40" s="20"/>
      <c r="W40" s="20"/>
      <c r="X40" s="20"/>
      <c r="Y40" s="20"/>
      <c r="Z40" s="30"/>
    </row>
    <row r="41" spans="1:26" ht="12.75" x14ac:dyDescent="0.2">
      <c r="A41" s="20"/>
      <c r="B41" s="20"/>
      <c r="C41" s="20"/>
      <c r="D41" s="20"/>
      <c r="E41" s="27"/>
      <c r="F41" s="27"/>
      <c r="G41" s="29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9"/>
      <c r="U41" s="20"/>
      <c r="V41" s="20"/>
      <c r="W41" s="20"/>
      <c r="X41" s="20"/>
      <c r="Y41" s="20"/>
      <c r="Z41" s="30"/>
    </row>
    <row r="42" spans="1:26" ht="12.75" x14ac:dyDescent="0.2">
      <c r="A42" s="20"/>
      <c r="B42" s="20"/>
      <c r="C42" s="20"/>
      <c r="D42" s="20"/>
      <c r="E42" s="27"/>
      <c r="F42" s="27"/>
      <c r="G42" s="29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9"/>
      <c r="U42" s="20"/>
      <c r="V42" s="20"/>
      <c r="W42" s="20"/>
      <c r="X42" s="20"/>
      <c r="Y42" s="20"/>
      <c r="Z42" s="30"/>
    </row>
    <row r="43" spans="1:26" ht="12.75" x14ac:dyDescent="0.2">
      <c r="A43" s="20"/>
      <c r="B43" s="20"/>
      <c r="C43" s="20"/>
      <c r="D43" s="20"/>
      <c r="E43" s="27"/>
      <c r="F43" s="27"/>
      <c r="G43" s="2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9"/>
      <c r="U43" s="20"/>
      <c r="V43" s="20"/>
      <c r="W43" s="20"/>
      <c r="X43" s="20"/>
      <c r="Y43" s="20"/>
      <c r="Z43" s="30"/>
    </row>
    <row r="44" spans="1:26" ht="12.75" x14ac:dyDescent="0.2">
      <c r="A44" s="20"/>
      <c r="B44" s="20"/>
      <c r="C44" s="20"/>
      <c r="D44" s="20"/>
      <c r="E44" s="27"/>
      <c r="F44" s="27"/>
      <c r="G44" s="29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9"/>
      <c r="U44" s="20"/>
      <c r="V44" s="20"/>
      <c r="W44" s="20"/>
      <c r="X44" s="20"/>
      <c r="Y44" s="20"/>
      <c r="Z44" s="30"/>
    </row>
    <row r="45" spans="1:26" ht="12.75" x14ac:dyDescent="0.2">
      <c r="A45" s="20"/>
      <c r="B45" s="20"/>
      <c r="C45" s="20"/>
      <c r="D45" s="20"/>
      <c r="E45" s="27"/>
      <c r="F45" s="27"/>
      <c r="G45" s="29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9"/>
      <c r="U45" s="20"/>
      <c r="V45" s="20"/>
      <c r="W45" s="20"/>
      <c r="X45" s="20"/>
      <c r="Y45" s="20"/>
      <c r="Z45" s="30"/>
    </row>
  </sheetData>
  <mergeCells count="20">
    <mergeCell ref="F36:G36"/>
    <mergeCell ref="F6:G6"/>
    <mergeCell ref="F12:G12"/>
    <mergeCell ref="F18:G18"/>
    <mergeCell ref="F24:G24"/>
    <mergeCell ref="F30:G30"/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4">
    <dataValidation type="list" allowBlank="1" sqref="C26:C29 C13:C17 D4:D6 C4 C8:C11 D8:D18 C20:C23 D20:D24 D26:D45 C32:C35">
      <formula1>"NGA,GOCC,SUC,LWD,LGU"</formula1>
    </dataValidation>
    <dataValidation type="list" allowBlank="1" sqref="E13:E17 E4 E8:E11 E26:E29 E20:E23 E32:E35">
      <formula1>"2016-Q4,2017-Q1,2017-Q2,2017-Q3,2017-Q4,2018-Q1"</formula1>
    </dataValidation>
    <dataValidation type="list" allowBlank="1" sqref="F20:F24 F4:F6 F8:F18 F26:F45">
      <formula1>"eFOI,STANDARD"</formula1>
    </dataValidation>
    <dataValidation type="list" allowBlank="1" sqref="E5 E31 E37:E45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BWD(Agusan) Inventory</vt:lpstr>
      <vt:lpstr>FOI Registry_Template</vt:lpstr>
      <vt:lpstr>BWD (Agusan) Registry</vt:lpstr>
      <vt:lpstr>FOI Summary_Template</vt:lpstr>
      <vt:lpstr>BWD (Agusan)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BWD</dc:creator>
  <cp:lastModifiedBy>BWD</cp:lastModifiedBy>
  <dcterms:created xsi:type="dcterms:W3CDTF">2022-05-12T01:34:11Z</dcterms:created>
  <dcterms:modified xsi:type="dcterms:W3CDTF">2023-01-05T08:49:51Z</dcterms:modified>
</cp:coreProperties>
</file>